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kasenet-my.sharepoint.com/personal/marko_muhonen_kasenet_fi/Documents/Projektit/Kuitua kylille/Kustannusarviot/"/>
    </mc:Choice>
  </mc:AlternateContent>
  <xr:revisionPtr revIDLastSave="8" documentId="8_{DCCDFD76-4003-40AD-8DD5-009776B1D116}" xr6:coauthVersionLast="47" xr6:coauthVersionMax="47" xr10:uidLastSave="{52980B91-90AF-4163-8D5F-AC3EBC4C8B28}"/>
  <bookViews>
    <workbookView xWindow="3645" yWindow="-9720" windowWidth="18900" windowHeight="12630" xr2:uid="{00000000-000D-0000-FFFF-FFFF00000000}"/>
  </bookViews>
  <sheets>
    <sheet name="Summa" sheetId="1" r:id="rId1"/>
    <sheet name="Materiaali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9" i="2" l="1"/>
  <c r="J239" i="2"/>
  <c r="I239" i="2"/>
  <c r="H239" i="2"/>
  <c r="B239" i="2"/>
  <c r="B228" i="2"/>
  <c r="B175" i="2"/>
  <c r="H158" i="2"/>
  <c r="G158" i="2"/>
  <c r="F158" i="2"/>
  <c r="B158" i="2"/>
  <c r="F136" i="2"/>
  <c r="E136" i="2"/>
  <c r="D136" i="2"/>
  <c r="B136" i="2"/>
  <c r="I72" i="2"/>
  <c r="H72" i="2"/>
  <c r="F72" i="2"/>
  <c r="B72" i="2"/>
  <c r="F62" i="1"/>
  <c r="E61" i="1"/>
  <c r="E60" i="1"/>
  <c r="E62" i="1" s="1"/>
  <c r="E59" i="1"/>
  <c r="E58" i="1"/>
  <c r="E57" i="1"/>
  <c r="E56" i="1"/>
  <c r="E52" i="1"/>
  <c r="D43" i="1"/>
  <c r="C36" i="1"/>
  <c r="D26" i="1"/>
  <c r="C26" i="1"/>
  <c r="H21" i="1"/>
  <c r="G21" i="1"/>
  <c r="F21" i="1"/>
</calcChain>
</file>

<file path=xl/sharedStrings.xml><?xml version="1.0" encoding="utf-8"?>
<sst xmlns="http://schemas.openxmlformats.org/spreadsheetml/2006/main" count="1210" uniqueCount="271">
  <si>
    <t>Suunnitelmaraportti</t>
  </si>
  <si>
    <t>Luoja</t>
  </si>
  <si>
    <t>Marko Muhonen</t>
  </si>
  <si>
    <t>Luotu</t>
  </si>
  <si>
    <t>30.09.2021 20:22</t>
  </si>
  <si>
    <t>Suunnitelma</t>
  </si>
  <si>
    <t>Hanhisalo - Törbacka</t>
  </si>
  <si>
    <t>Kaapelit</t>
  </si>
  <si>
    <t>Tyyppi</t>
  </si>
  <si>
    <t>Käyttötila</t>
  </si>
  <si>
    <t>Asennustapa</t>
  </si>
  <si>
    <t>Omistaja</t>
  </si>
  <si>
    <t>Kaapelityyppi</t>
  </si>
  <si>
    <t>Parilkm</t>
  </si>
  <si>
    <t>Vaippapituus</t>
  </si>
  <si>
    <t>Lkm</t>
  </si>
  <si>
    <t>FYOVD2PMU 1x6 SML</t>
  </si>
  <si>
    <t>Käytössä</t>
  </si>
  <si>
    <t>Maa</t>
  </si>
  <si>
    <t>Kaustisen seutukunta</t>
  </si>
  <si>
    <t>Kuitu</t>
  </si>
  <si>
    <t>FYO2PMU 1x4 SML</t>
  </si>
  <si>
    <t>NC FZVD2PMU Flex 4x12xSML</t>
  </si>
  <si>
    <t>Suunniteltu</t>
  </si>
  <si>
    <t>KaseNet</t>
  </si>
  <si>
    <t>NC FZVD2PMU Flex 8x12xSML</t>
  </si>
  <si>
    <t>NC FYO2PMU Mini 12xSML</t>
  </si>
  <si>
    <t>NC FYO2PMU 4xSML mini</t>
  </si>
  <si>
    <t>FYOVD2PMU 2x4x6 SML 1</t>
  </si>
  <si>
    <t>FYOVD2PMU 1x4 SML</t>
  </si>
  <si>
    <t>NC FYOVD2PMU 4x6xSML</t>
  </si>
  <si>
    <t>NC FZVD2PMU Flex 16x12xSML</t>
  </si>
  <si>
    <t>Yhteenveto:</t>
  </si>
  <si>
    <t>Kanavat</t>
  </si>
  <si>
    <t>Pituus</t>
  </si>
  <si>
    <t>Oja</t>
  </si>
  <si>
    <t>Jatkokset</t>
  </si>
  <si>
    <t>48-k Jatkoskotelo Nestor NC-450</t>
  </si>
  <si>
    <t>Haara</t>
  </si>
  <si>
    <t>192-k Jatkoskotelo Nestor NC-400</t>
  </si>
  <si>
    <t>12-k Jatkoskotelo Nestor NC-412</t>
  </si>
  <si>
    <t>Suora</t>
  </si>
  <si>
    <t>96-k Jatkoskotelo Nestor NC-400</t>
  </si>
  <si>
    <t>Kaivot</t>
  </si>
  <si>
    <t>Muovikaivo</t>
  </si>
  <si>
    <t>Profiilin muutoskohta</t>
  </si>
  <si>
    <t>Kaivo</t>
  </si>
  <si>
    <t>Teletila</t>
  </si>
  <si>
    <t>Valmistaja</t>
  </si>
  <si>
    <t>Tilaajapiste</t>
  </si>
  <si>
    <t>Omakotitalo</t>
  </si>
  <si>
    <t>Kaappi</t>
  </si>
  <si>
    <t>Tuntematon</t>
  </si>
  <si>
    <t>Talojakamo</t>
  </si>
  <si>
    <t>Paritalo</t>
  </si>
  <si>
    <t>Laitteet</t>
  </si>
  <si>
    <t>Teknologia</t>
  </si>
  <si>
    <t>Liittimet</t>
  </si>
  <si>
    <t>Paneeli 24k SC/UPC</t>
  </si>
  <si>
    <t>KaseNet Oy</t>
  </si>
  <si>
    <t>Huawei S5735-L32ST4X-A</t>
  </si>
  <si>
    <t>Inteno XG6846</t>
  </si>
  <si>
    <t>Paneeli 48k SC/UPC</t>
  </si>
  <si>
    <t>Räkkikaappi 1200x600x600</t>
  </si>
  <si>
    <t>Päätekotelo kyläverkko - vanha 2xSC UPC</t>
  </si>
  <si>
    <t>Tunnus</t>
  </si>
  <si>
    <t>Säiepituus</t>
  </si>
  <si>
    <t>J3035 - RAH03</t>
  </si>
  <si>
    <t>RAH03 - ULL03RAH0226</t>
  </si>
  <si>
    <t>RAH03 - J3019</t>
  </si>
  <si>
    <t>J3019 - J3020</t>
  </si>
  <si>
    <t>J3019 - ULL03OIK0010</t>
  </si>
  <si>
    <t>J207-8387</t>
  </si>
  <si>
    <t>J3019 - ULL03JUO0017</t>
  </si>
  <si>
    <t>J218-8360</t>
  </si>
  <si>
    <t>J217-J219</t>
  </si>
  <si>
    <t>J219-8365</t>
  </si>
  <si>
    <t>J215-J210</t>
  </si>
  <si>
    <t>J216-8533</t>
  </si>
  <si>
    <t>J207-8388</t>
  </si>
  <si>
    <t>J216-8372</t>
  </si>
  <si>
    <t>J216-8368</t>
  </si>
  <si>
    <t>J209-8381</t>
  </si>
  <si>
    <t>J219-8367</t>
  </si>
  <si>
    <t>J207-8389</t>
  </si>
  <si>
    <t>J215-8376</t>
  </si>
  <si>
    <t>J210-J209</t>
  </si>
  <si>
    <t>J219-8359</t>
  </si>
  <si>
    <t>J215-8375</t>
  </si>
  <si>
    <t>J209-8382</t>
  </si>
  <si>
    <t>J218-8358</t>
  </si>
  <si>
    <t>J217-8356</t>
  </si>
  <si>
    <t>J216-J220</t>
  </si>
  <si>
    <t>J220-8354</t>
  </si>
  <si>
    <t>RAH03-J223</t>
  </si>
  <si>
    <t>J220-8353</t>
  </si>
  <si>
    <t>J209-8384</t>
  </si>
  <si>
    <t>J208-J207</t>
  </si>
  <si>
    <t>J216-8371</t>
  </si>
  <si>
    <t>J220-8350</t>
  </si>
  <si>
    <t>J216-J215</t>
  </si>
  <si>
    <t>J219-8366</t>
  </si>
  <si>
    <t>J219-8532</t>
  </si>
  <si>
    <t>J208-J205</t>
  </si>
  <si>
    <t>J218-8361</t>
  </si>
  <si>
    <t>J216-8373</t>
  </si>
  <si>
    <t>J217-8357</t>
  </si>
  <si>
    <t>J219-8531</t>
  </si>
  <si>
    <t>J218-J219</t>
  </si>
  <si>
    <t>J220-8352</t>
  </si>
  <si>
    <t>J208-8386</t>
  </si>
  <si>
    <t>J216-J219</t>
  </si>
  <si>
    <t>J209-8385</t>
  </si>
  <si>
    <t>J220-8355</t>
  </si>
  <si>
    <t>J220-8351</t>
  </si>
  <si>
    <t>J223-J216</t>
  </si>
  <si>
    <t>J217-8530</t>
  </si>
  <si>
    <t>J219-8364</t>
  </si>
  <si>
    <t>J216-8369</t>
  </si>
  <si>
    <t>J207-8528</t>
  </si>
  <si>
    <t>J209-8380</t>
  </si>
  <si>
    <t>J209-8383</t>
  </si>
  <si>
    <t>J215-8374</t>
  </si>
  <si>
    <t>J207-8517</t>
  </si>
  <si>
    <t>J215-J210-J209-J208</t>
  </si>
  <si>
    <t>J219-8362</t>
  </si>
  <si>
    <t>J219-8363</t>
  </si>
  <si>
    <t>Putkien lukumäärä</t>
  </si>
  <si>
    <t>Vapaita putkia</t>
  </si>
  <si>
    <t>Kaapelireitti tukikelpoinen</t>
  </si>
  <si>
    <t>Kaapelireitti tukikelvoton</t>
  </si>
  <si>
    <t>Kytketyt kaapelit</t>
  </si>
  <si>
    <t>Kuituja</t>
  </si>
  <si>
    <t>Kytkettyjä kuituja</t>
  </si>
  <si>
    <t>Vapaita kuituja</t>
  </si>
  <si>
    <t>J3019</t>
  </si>
  <si>
    <t>J208</t>
  </si>
  <si>
    <t>J223</t>
  </si>
  <si>
    <t>J215</t>
  </si>
  <si>
    <t>J216</t>
  </si>
  <si>
    <t>J207</t>
  </si>
  <si>
    <t>J209</t>
  </si>
  <si>
    <t>J210</t>
  </si>
  <si>
    <t>J211</t>
  </si>
  <si>
    <t>J212</t>
  </si>
  <si>
    <t>J213</t>
  </si>
  <si>
    <t>J214</t>
  </si>
  <si>
    <t>J217</t>
  </si>
  <si>
    <t>J218</t>
  </si>
  <si>
    <t>J219</t>
  </si>
  <si>
    <t>J220</t>
  </si>
  <si>
    <t>Osoite</t>
  </si>
  <si>
    <t>KV3019 (UR-C)</t>
  </si>
  <si>
    <t xml:space="preserve">  </t>
  </si>
  <si>
    <t>KV206</t>
  </si>
  <si>
    <t>KV208</t>
  </si>
  <si>
    <t>KV215</t>
  </si>
  <si>
    <t>KV210</t>
  </si>
  <si>
    <t>KV216</t>
  </si>
  <si>
    <t>KV205</t>
  </si>
  <si>
    <t>KV209</t>
  </si>
  <si>
    <t>KV223</t>
  </si>
  <si>
    <t>KV204</t>
  </si>
  <si>
    <t>KV202</t>
  </si>
  <si>
    <t>RAH03</t>
  </si>
  <si>
    <t>RAHKOSENTIE 246    RAHKONEN 68390</t>
  </si>
  <si>
    <t>8533</t>
  </si>
  <si>
    <t>MERILÄISENTIE 20    YLI-ULLAVA 68380</t>
  </si>
  <si>
    <t>8530</t>
  </si>
  <si>
    <t>LEPPIPELLONTIE 45    YLI-ULLAVA 68380</t>
  </si>
  <si>
    <t>ULHA005</t>
  </si>
  <si>
    <t>RAHKOSENTIE 809    YLI-ULLAVA 68380</t>
  </si>
  <si>
    <t>8528</t>
  </si>
  <si>
    <t>ISOAHONTIE 20    YLI-ULLAVA 68380</t>
  </si>
  <si>
    <t>ULL03JUO0017</t>
  </si>
  <si>
    <t>JUOLUPOLKU 17    YLI-ULLAVA 68380</t>
  </si>
  <si>
    <t>8531</t>
  </si>
  <si>
    <t>VANHAKALLIONTIE 4    YLI-ULLAVA 68380</t>
  </si>
  <si>
    <t>8532</t>
  </si>
  <si>
    <t>VANHAKALLIONTIE 5    YLI-ULLAVA 68380</t>
  </si>
  <si>
    <t>ULLPAI25</t>
  </si>
  <si>
    <t>PÄIVÄSAARI 25    YLI-ULLAVA 68380</t>
  </si>
  <si>
    <t>8339</t>
  </si>
  <si>
    <t>HIEKKATIE 4    RAHKONEN 68390</t>
  </si>
  <si>
    <t>8350</t>
  </si>
  <si>
    <t>RAHKOSENTIE 497    YLI-ULLAVA 68380</t>
  </si>
  <si>
    <t>8351</t>
  </si>
  <si>
    <t>RAHKOSENTIE 517    YLI-ULLAVA 68380</t>
  </si>
  <si>
    <t>8352</t>
  </si>
  <si>
    <t>RAHKOSENTIE 534    YLI-ULLAVA 68380</t>
  </si>
  <si>
    <t>8353</t>
  </si>
  <si>
    <t>RAHKOSENTIE 536    YLI-ULLAVA 68380</t>
  </si>
  <si>
    <t>8354</t>
  </si>
  <si>
    <t>RAHKOSENTIE 538    YLI-ULLAVA 68380</t>
  </si>
  <si>
    <t>8355</t>
  </si>
  <si>
    <t>RAHKOSENTIE 547    YLI-ULLAVA 68380</t>
  </si>
  <si>
    <t>8356</t>
  </si>
  <si>
    <t>LEPPIPELLONTIE 30    YLI-ULLAVA 68380</t>
  </si>
  <si>
    <t>8357</t>
  </si>
  <si>
    <t>LEPPIPELLONTIE 40    YLI-ULLAVA 68380</t>
  </si>
  <si>
    <t>8358</t>
  </si>
  <si>
    <t>MORSIANNIEMENTIE 52    YLI-ULLAVA 68380</t>
  </si>
  <si>
    <t>8359</t>
  </si>
  <si>
    <t>LEPPIPELLONTIE 11    ULLAVA KESKUS 68370</t>
  </si>
  <si>
    <t>8360</t>
  </si>
  <si>
    <t>MORSIANNIEMENTIE 59    YLI-ULLAVA 68380</t>
  </si>
  <si>
    <t>8361</t>
  </si>
  <si>
    <t>MORSIANNIEMENTIE 49    YLI-ULLAVA 68380</t>
  </si>
  <si>
    <t>8362</t>
  </si>
  <si>
    <t>VANHAKALLIONTIE 2    YLI-ULLAVA 68380</t>
  </si>
  <si>
    <t>8363</t>
  </si>
  <si>
    <t>VANHAKALLIONTIE 6    YLI-ULLAVA 68380</t>
  </si>
  <si>
    <t>8364</t>
  </si>
  <si>
    <t>UUSIKALLIONTIE 25    YLI-ULLAVA 68380</t>
  </si>
  <si>
    <t>8365</t>
  </si>
  <si>
    <t>MORSIANNIEMENTIE 31    YLI-ULLAVA 68380</t>
  </si>
  <si>
    <t>8366</t>
  </si>
  <si>
    <t>MORSIANNIEMENTIE 17    YLI-ULLAVA 68380</t>
  </si>
  <si>
    <t>8367</t>
  </si>
  <si>
    <t>MORSIANNIEMENTIE 19    YLI-ULLAVA 68380</t>
  </si>
  <si>
    <t>8368</t>
  </si>
  <si>
    <t>MORSIANNIEMENTIE 11    YLI-ULLAVA 68380</t>
  </si>
  <si>
    <t>8369</t>
  </si>
  <si>
    <t>RAHKOSENTIE 578    YLI-ULLAVA 68380</t>
  </si>
  <si>
    <t>8370</t>
  </si>
  <si>
    <t>MERILÄISENTIE 6B    YLI-ULLAVA 68380</t>
  </si>
  <si>
    <t>8371</t>
  </si>
  <si>
    <t>MERILÄISENTIE 6A    YLI-ULLAVA 68380</t>
  </si>
  <si>
    <t>8372</t>
  </si>
  <si>
    <t>RAHKOSENTIE 579    YLI-ULLAVA 68380</t>
  </si>
  <si>
    <t>8373</t>
  </si>
  <si>
    <t>RAHKOSENTIE 591    YLI-ULLAVA 68380</t>
  </si>
  <si>
    <t>8374</t>
  </si>
  <si>
    <t>RAHKOSENTIE 761    YLI-ULLAVA 68380</t>
  </si>
  <si>
    <t>8375</t>
  </si>
  <si>
    <t>AHONIEMENTIE 3    YLI-ULLAVA 68380</t>
  </si>
  <si>
    <t>8376</t>
  </si>
  <si>
    <t>AHONIEMENTIE 1    YLI-ULLAVA 68380</t>
  </si>
  <si>
    <t>8380</t>
  </si>
  <si>
    <t>RAHKOSENTIE 839    YLI-ULLAVA 68380</t>
  </si>
  <si>
    <t>8381</t>
  </si>
  <si>
    <t>RAHKOSENTIE 853    YLI-ULLAVA 68380</t>
  </si>
  <si>
    <t>8382</t>
  </si>
  <si>
    <t>RAHKOSENTIE 856    YLI-ULLAVA 68380</t>
  </si>
  <si>
    <t>8383</t>
  </si>
  <si>
    <t>RAHKOSENTIE 855B    YLI-ULLAVA 68380</t>
  </si>
  <si>
    <t>8384</t>
  </si>
  <si>
    <t>RAHKOSENTIE 855    YLI-ULLAVA 68380</t>
  </si>
  <si>
    <t>8385</t>
  </si>
  <si>
    <t>RAHKOSENTIE 864    YLI-ULLAVA 68380</t>
  </si>
  <si>
    <t>8386</t>
  </si>
  <si>
    <t>RAHKOSENTIE 920    YLI-ULLAVA 68380</t>
  </si>
  <si>
    <t>8387</t>
  </si>
  <si>
    <t>ISOAHONTIE 25    YLI-ULLAVA 68380</t>
  </si>
  <si>
    <t>8388</t>
  </si>
  <si>
    <t>ISOAHONTIE 22    YLI-ULLAVA 68380</t>
  </si>
  <si>
    <t>8389</t>
  </si>
  <si>
    <t>ISOAHONTIE 19    YLI-ULLAVA 68380</t>
  </si>
  <si>
    <t>8517</t>
  </si>
  <si>
    <t>Laiteluokka</t>
  </si>
  <si>
    <t>Kytke kimput</t>
  </si>
  <si>
    <t>Liittimien kytkennät</t>
  </si>
  <si>
    <t>Rinnakkaiset liitinkytkennät</t>
  </si>
  <si>
    <t>Päätelaite</t>
  </si>
  <si>
    <t>1000</t>
  </si>
  <si>
    <t>T1P4</t>
  </si>
  <si>
    <t>Räkki</t>
  </si>
  <si>
    <t>T1</t>
  </si>
  <si>
    <t>100</t>
  </si>
  <si>
    <t>T1P3</t>
  </si>
  <si>
    <t>T1P10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</si>
</sst>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rgb="FFFFFFFF"/>
      <name val="Verdana"/>
      <family val="2"/>
    </font>
    <font>
      <sz val="12"/>
      <color rgb="FF000000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3366"/>
      </patternFill>
    </fill>
    <fill>
      <patternFill patternType="solid">
        <fgColor rgb="FFFFFFFF"/>
      </patternFill>
    </fill>
    <fill>
      <patternFill patternType="solid">
        <fgColor rgb="FFEEEEEE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33550" cy="73342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33550" cy="73342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tabSelected="1" workbookViewId="0">
      <selection activeCell="B15" sqref="B15"/>
    </sheetView>
  </sheetViews>
  <sheetFormatPr defaultColWidth="10.90625" defaultRowHeight="14.5" x14ac:dyDescent="0.35"/>
  <cols>
    <col min="1" max="1" width="34.36328125" customWidth="1"/>
    <col min="2" max="4" width="22" customWidth="1"/>
    <col min="5" max="5" width="11.453125" customWidth="1"/>
    <col min="6" max="8" width="22" customWidth="1"/>
  </cols>
  <sheetData>
    <row r="1" spans="1:8" ht="58.5" customHeight="1" x14ac:dyDescent="0.35"/>
    <row r="3" spans="1:8" x14ac:dyDescent="0.35">
      <c r="A3" s="7" t="s">
        <v>0</v>
      </c>
      <c r="B3" s="8"/>
    </row>
    <row r="4" spans="1:8" ht="15" x14ac:dyDescent="0.35">
      <c r="A4" s="2" t="s">
        <v>1</v>
      </c>
      <c r="B4" s="2" t="s">
        <v>2</v>
      </c>
    </row>
    <row r="5" spans="1:8" ht="15" x14ac:dyDescent="0.35">
      <c r="A5" s="3" t="s">
        <v>3</v>
      </c>
      <c r="B5" s="3" t="s">
        <v>4</v>
      </c>
    </row>
    <row r="6" spans="1:8" ht="15" x14ac:dyDescent="0.35">
      <c r="A6" s="2" t="s">
        <v>5</v>
      </c>
      <c r="B6" s="2" t="s">
        <v>6</v>
      </c>
    </row>
    <row r="9" spans="1:8" x14ac:dyDescent="0.35">
      <c r="A9" s="7" t="s">
        <v>7</v>
      </c>
      <c r="B9" s="8"/>
      <c r="C9" s="8"/>
      <c r="D9" s="8"/>
      <c r="E9" s="8"/>
      <c r="F9" s="8"/>
      <c r="G9" s="8"/>
      <c r="H9" s="8"/>
    </row>
    <row r="10" spans="1:8" ht="15" x14ac:dyDescent="0.35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  <c r="H10" s="1" t="s">
        <v>15</v>
      </c>
    </row>
    <row r="11" spans="1:8" x14ac:dyDescent="0.35">
      <c r="A11" s="4" t="s">
        <v>16</v>
      </c>
      <c r="B11" s="4" t="s">
        <v>17</v>
      </c>
      <c r="C11" s="4" t="s">
        <v>18</v>
      </c>
      <c r="D11" s="4" t="s">
        <v>19</v>
      </c>
      <c r="E11" s="4" t="s">
        <v>20</v>
      </c>
      <c r="F11" s="5">
        <v>6</v>
      </c>
      <c r="G11" s="4">
        <v>2321.6999999999998</v>
      </c>
      <c r="H11" s="5">
        <v>1</v>
      </c>
    </row>
    <row r="12" spans="1:8" x14ac:dyDescent="0.35">
      <c r="A12" s="4" t="s">
        <v>21</v>
      </c>
      <c r="B12" s="4" t="s">
        <v>17</v>
      </c>
      <c r="C12" s="4" t="s">
        <v>18</v>
      </c>
      <c r="D12" s="4"/>
      <c r="E12" s="4" t="s">
        <v>20</v>
      </c>
      <c r="F12" s="5">
        <v>4</v>
      </c>
      <c r="G12" s="4">
        <v>362.2</v>
      </c>
      <c r="H12" s="5">
        <v>2</v>
      </c>
    </row>
    <row r="13" spans="1:8" ht="27" customHeight="1" x14ac:dyDescent="0.35">
      <c r="A13" s="4" t="s">
        <v>22</v>
      </c>
      <c r="B13" s="4" t="s">
        <v>23</v>
      </c>
      <c r="C13" s="4" t="s">
        <v>18</v>
      </c>
      <c r="D13" s="4" t="s">
        <v>24</v>
      </c>
      <c r="E13" s="4" t="s">
        <v>20</v>
      </c>
      <c r="F13" s="5">
        <v>48</v>
      </c>
      <c r="G13" s="4">
        <v>3146.8</v>
      </c>
      <c r="H13" s="5">
        <v>2</v>
      </c>
    </row>
    <row r="14" spans="1:8" ht="27" customHeight="1" x14ac:dyDescent="0.35">
      <c r="A14" s="4" t="s">
        <v>25</v>
      </c>
      <c r="B14" s="4" t="s">
        <v>23</v>
      </c>
      <c r="C14" s="4" t="s">
        <v>18</v>
      </c>
      <c r="D14" s="4" t="s">
        <v>24</v>
      </c>
      <c r="E14" s="4" t="s">
        <v>20</v>
      </c>
      <c r="F14" s="5">
        <v>96</v>
      </c>
      <c r="G14" s="4">
        <v>2175.6999999999998</v>
      </c>
      <c r="H14" s="5">
        <v>1</v>
      </c>
    </row>
    <row r="15" spans="1:8" x14ac:dyDescent="0.35">
      <c r="A15" s="4" t="s">
        <v>26</v>
      </c>
      <c r="B15" s="4" t="s">
        <v>23</v>
      </c>
      <c r="C15" s="4" t="s">
        <v>18</v>
      </c>
      <c r="D15" s="4" t="s">
        <v>24</v>
      </c>
      <c r="E15" s="4" t="s">
        <v>20</v>
      </c>
      <c r="F15" s="5">
        <v>12</v>
      </c>
      <c r="G15" s="4">
        <v>1978.1</v>
      </c>
      <c r="H15" s="5">
        <v>6</v>
      </c>
    </row>
    <row r="16" spans="1:8" x14ac:dyDescent="0.35">
      <c r="A16" s="4" t="s">
        <v>27</v>
      </c>
      <c r="B16" s="4" t="s">
        <v>23</v>
      </c>
      <c r="C16" s="4" t="s">
        <v>18</v>
      </c>
      <c r="D16" s="4" t="s">
        <v>24</v>
      </c>
      <c r="E16" s="4" t="s">
        <v>20</v>
      </c>
      <c r="F16" s="5">
        <v>4</v>
      </c>
      <c r="G16" s="4">
        <v>7803.9000000000005</v>
      </c>
      <c r="H16" s="5">
        <v>43</v>
      </c>
    </row>
    <row r="17" spans="1:8" x14ac:dyDescent="0.35">
      <c r="A17" s="4" t="s">
        <v>28</v>
      </c>
      <c r="B17" s="4" t="s">
        <v>17</v>
      </c>
      <c r="C17" s="4" t="s">
        <v>18</v>
      </c>
      <c r="D17" s="4"/>
      <c r="E17" s="4" t="s">
        <v>20</v>
      </c>
      <c r="F17" s="5">
        <v>48</v>
      </c>
      <c r="G17" s="4">
        <v>669.2</v>
      </c>
      <c r="H17" s="5">
        <v>2</v>
      </c>
    </row>
    <row r="18" spans="1:8" x14ac:dyDescent="0.35">
      <c r="A18" s="4" t="s">
        <v>29</v>
      </c>
      <c r="B18" s="4" t="s">
        <v>17</v>
      </c>
      <c r="C18" s="4" t="s">
        <v>18</v>
      </c>
      <c r="D18" s="4"/>
      <c r="E18" s="4" t="s">
        <v>20</v>
      </c>
      <c r="F18" s="5">
        <v>4</v>
      </c>
      <c r="G18" s="4">
        <v>841.3</v>
      </c>
      <c r="H18" s="5">
        <v>1</v>
      </c>
    </row>
    <row r="19" spans="1:8" x14ac:dyDescent="0.35">
      <c r="A19" s="4" t="s">
        <v>30</v>
      </c>
      <c r="B19" s="4" t="s">
        <v>23</v>
      </c>
      <c r="C19" s="4" t="s">
        <v>18</v>
      </c>
      <c r="D19" s="4" t="s">
        <v>24</v>
      </c>
      <c r="E19" s="4" t="s">
        <v>20</v>
      </c>
      <c r="F19" s="5">
        <v>24</v>
      </c>
      <c r="G19" s="4">
        <v>970.2</v>
      </c>
      <c r="H19" s="5">
        <v>2</v>
      </c>
    </row>
    <row r="20" spans="1:8" ht="27" customHeight="1" x14ac:dyDescent="0.35">
      <c r="A20" s="4" t="s">
        <v>31</v>
      </c>
      <c r="B20" s="4" t="s">
        <v>23</v>
      </c>
      <c r="C20" s="4" t="s">
        <v>18</v>
      </c>
      <c r="D20" s="4" t="s">
        <v>24</v>
      </c>
      <c r="E20" s="4" t="s">
        <v>20</v>
      </c>
      <c r="F20" s="5">
        <v>192</v>
      </c>
      <c r="G20" s="4">
        <v>1203.0999999999999</v>
      </c>
      <c r="H20" s="5">
        <v>1</v>
      </c>
    </row>
    <row r="21" spans="1:8" x14ac:dyDescent="0.35">
      <c r="A21" s="6" t="s">
        <v>32</v>
      </c>
      <c r="B21" s="6"/>
      <c r="C21" s="6"/>
      <c r="D21" s="6"/>
      <c r="E21" s="6"/>
      <c r="F21" s="6">
        <f>SUM(F11:F20)</f>
        <v>438</v>
      </c>
      <c r="G21" s="6">
        <f>SUM(G11:G20)</f>
        <v>21472.2</v>
      </c>
      <c r="H21" s="6">
        <f>SUM(H11:H20)</f>
        <v>61</v>
      </c>
    </row>
    <row r="23" spans="1:8" x14ac:dyDescent="0.35">
      <c r="A23" s="7" t="s">
        <v>33</v>
      </c>
      <c r="B23" s="8"/>
      <c r="C23" s="8"/>
      <c r="D23" s="8"/>
    </row>
    <row r="24" spans="1:8" ht="15" x14ac:dyDescent="0.35">
      <c r="A24" s="1" t="s">
        <v>8</v>
      </c>
      <c r="B24" s="1" t="s">
        <v>9</v>
      </c>
      <c r="C24" s="1" t="s">
        <v>34</v>
      </c>
      <c r="D24" s="1" t="s">
        <v>15</v>
      </c>
    </row>
    <row r="25" spans="1:8" x14ac:dyDescent="0.35">
      <c r="A25" s="4" t="s">
        <v>35</v>
      </c>
      <c r="B25" s="4" t="s">
        <v>23</v>
      </c>
      <c r="C25" s="4">
        <v>12511.2</v>
      </c>
      <c r="D25" s="5">
        <v>59</v>
      </c>
    </row>
    <row r="26" spans="1:8" x14ac:dyDescent="0.35">
      <c r="A26" s="6" t="s">
        <v>32</v>
      </c>
      <c r="B26" s="6"/>
      <c r="C26" s="6">
        <f>SUM(C25:C25)</f>
        <v>12511.2</v>
      </c>
      <c r="D26" s="6">
        <f>SUM(D25:D25)</f>
        <v>59</v>
      </c>
    </row>
    <row r="28" spans="1:8" x14ac:dyDescent="0.35">
      <c r="A28" s="7" t="s">
        <v>36</v>
      </c>
      <c r="B28" s="8"/>
      <c r="C28" s="8"/>
    </row>
    <row r="29" spans="1:8" ht="15" x14ac:dyDescent="0.35">
      <c r="A29" s="1" t="s">
        <v>8</v>
      </c>
      <c r="B29" s="1" t="s">
        <v>9</v>
      </c>
      <c r="C29" s="1" t="s">
        <v>15</v>
      </c>
    </row>
    <row r="30" spans="1:8" ht="27" customHeight="1" x14ac:dyDescent="0.35">
      <c r="A30" s="4" t="s">
        <v>37</v>
      </c>
      <c r="B30" s="4" t="s">
        <v>23</v>
      </c>
      <c r="C30" s="5">
        <v>1</v>
      </c>
    </row>
    <row r="31" spans="1:8" x14ac:dyDescent="0.35">
      <c r="A31" s="4" t="s">
        <v>38</v>
      </c>
      <c r="B31" s="4" t="s">
        <v>17</v>
      </c>
      <c r="C31" s="5">
        <v>1</v>
      </c>
    </row>
    <row r="32" spans="1:8" ht="27" customHeight="1" x14ac:dyDescent="0.35">
      <c r="A32" s="4" t="s">
        <v>39</v>
      </c>
      <c r="B32" s="4" t="s">
        <v>23</v>
      </c>
      <c r="C32" s="5">
        <v>1</v>
      </c>
    </row>
    <row r="33" spans="1:5" ht="27" customHeight="1" x14ac:dyDescent="0.35">
      <c r="A33" s="4" t="s">
        <v>40</v>
      </c>
      <c r="B33" s="4" t="s">
        <v>23</v>
      </c>
      <c r="C33" s="5">
        <v>11</v>
      </c>
    </row>
    <row r="34" spans="1:5" x14ac:dyDescent="0.35">
      <c r="A34" s="4" t="s">
        <v>41</v>
      </c>
      <c r="B34" s="4" t="s">
        <v>23</v>
      </c>
      <c r="C34" s="5">
        <v>1</v>
      </c>
    </row>
    <row r="35" spans="1:5" ht="27" customHeight="1" x14ac:dyDescent="0.35">
      <c r="A35" s="4" t="s">
        <v>42</v>
      </c>
      <c r="B35" s="4" t="s">
        <v>23</v>
      </c>
      <c r="C35" s="5">
        <v>2</v>
      </c>
    </row>
    <row r="36" spans="1:5" x14ac:dyDescent="0.35">
      <c r="A36" s="6" t="s">
        <v>32</v>
      </c>
      <c r="B36" s="6"/>
      <c r="C36" s="6">
        <f>SUM(C30:C35)</f>
        <v>17</v>
      </c>
    </row>
    <row r="38" spans="1:5" x14ac:dyDescent="0.35">
      <c r="A38" s="7" t="s">
        <v>43</v>
      </c>
      <c r="B38" s="8"/>
      <c r="C38" s="8"/>
      <c r="D38" s="8"/>
    </row>
    <row r="39" spans="1:5" ht="15" x14ac:dyDescent="0.35">
      <c r="A39" s="1" t="s">
        <v>8</v>
      </c>
      <c r="B39" s="1" t="s">
        <v>9</v>
      </c>
      <c r="C39" s="1" t="s">
        <v>11</v>
      </c>
      <c r="D39" s="1" t="s">
        <v>15</v>
      </c>
    </row>
    <row r="40" spans="1:5" x14ac:dyDescent="0.35">
      <c r="A40" s="4" t="s">
        <v>44</v>
      </c>
      <c r="B40" s="4" t="s">
        <v>23</v>
      </c>
      <c r="C40" s="4" t="s">
        <v>24</v>
      </c>
      <c r="D40" s="5">
        <v>10</v>
      </c>
    </row>
    <row r="41" spans="1:5" x14ac:dyDescent="0.35">
      <c r="A41" s="4" t="s">
        <v>45</v>
      </c>
      <c r="B41" s="4" t="s">
        <v>23</v>
      </c>
      <c r="C41" s="4"/>
      <c r="D41" s="5">
        <v>1</v>
      </c>
    </row>
    <row r="42" spans="1:5" x14ac:dyDescent="0.35">
      <c r="A42" s="4" t="s">
        <v>46</v>
      </c>
      <c r="B42" s="4" t="s">
        <v>17</v>
      </c>
      <c r="C42" s="4"/>
      <c r="D42" s="5">
        <v>1</v>
      </c>
    </row>
    <row r="43" spans="1:5" x14ac:dyDescent="0.35">
      <c r="A43" s="6" t="s">
        <v>32</v>
      </c>
      <c r="B43" s="6"/>
      <c r="C43" s="6"/>
      <c r="D43" s="6">
        <f>SUM(D40:D42)</f>
        <v>12</v>
      </c>
    </row>
    <row r="45" spans="1:5" x14ac:dyDescent="0.35">
      <c r="A45" s="7" t="s">
        <v>47</v>
      </c>
      <c r="B45" s="8"/>
      <c r="C45" s="8"/>
      <c r="D45" s="8"/>
      <c r="E45" s="8"/>
    </row>
    <row r="46" spans="1:5" ht="15" x14ac:dyDescent="0.35">
      <c r="A46" s="1" t="s">
        <v>8</v>
      </c>
      <c r="B46" s="1" t="s">
        <v>48</v>
      </c>
      <c r="C46" s="1" t="s">
        <v>9</v>
      </c>
      <c r="D46" s="1" t="s">
        <v>11</v>
      </c>
      <c r="E46" s="1" t="s">
        <v>15</v>
      </c>
    </row>
    <row r="47" spans="1:5" x14ac:dyDescent="0.35">
      <c r="A47" s="4" t="s">
        <v>49</v>
      </c>
      <c r="B47" s="4" t="s">
        <v>50</v>
      </c>
      <c r="C47" s="4" t="s">
        <v>23</v>
      </c>
      <c r="D47" s="4"/>
      <c r="E47" s="5">
        <v>4</v>
      </c>
    </row>
    <row r="48" spans="1:5" x14ac:dyDescent="0.35">
      <c r="A48" s="4" t="s">
        <v>51</v>
      </c>
      <c r="B48" s="4" t="s">
        <v>52</v>
      </c>
      <c r="C48" s="4" t="s">
        <v>17</v>
      </c>
      <c r="D48" s="4" t="s">
        <v>24</v>
      </c>
      <c r="E48" s="5">
        <v>1</v>
      </c>
    </row>
    <row r="49" spans="1:6" x14ac:dyDescent="0.35">
      <c r="A49" s="4" t="s">
        <v>53</v>
      </c>
      <c r="B49" s="4" t="s">
        <v>54</v>
      </c>
      <c r="C49" s="4" t="s">
        <v>23</v>
      </c>
      <c r="D49" s="4" t="s">
        <v>24</v>
      </c>
      <c r="E49" s="5">
        <v>2</v>
      </c>
    </row>
    <row r="50" spans="1:6" x14ac:dyDescent="0.35">
      <c r="A50" s="4" t="s">
        <v>49</v>
      </c>
      <c r="B50" s="4" t="s">
        <v>50</v>
      </c>
      <c r="C50" s="4" t="s">
        <v>17</v>
      </c>
      <c r="D50" s="4" t="s">
        <v>24</v>
      </c>
      <c r="E50" s="5">
        <v>1</v>
      </c>
    </row>
    <row r="51" spans="1:6" x14ac:dyDescent="0.35">
      <c r="A51" s="4" t="s">
        <v>49</v>
      </c>
      <c r="B51" s="4" t="s">
        <v>50</v>
      </c>
      <c r="C51" s="4" t="s">
        <v>23</v>
      </c>
      <c r="D51" s="4" t="s">
        <v>24</v>
      </c>
      <c r="E51" s="5">
        <v>40</v>
      </c>
    </row>
    <row r="52" spans="1:6" x14ac:dyDescent="0.35">
      <c r="A52" s="6" t="s">
        <v>32</v>
      </c>
      <c r="B52" s="6"/>
      <c r="C52" s="6"/>
      <c r="D52" s="6"/>
      <c r="E52" s="6">
        <f>SUM(E47:E51)</f>
        <v>48</v>
      </c>
    </row>
    <row r="54" spans="1:6" x14ac:dyDescent="0.35">
      <c r="A54" s="7" t="s">
        <v>55</v>
      </c>
      <c r="B54" s="8"/>
      <c r="C54" s="8"/>
      <c r="D54" s="8"/>
      <c r="E54" s="8"/>
      <c r="F54" s="8"/>
    </row>
    <row r="55" spans="1:6" ht="15" x14ac:dyDescent="0.35">
      <c r="A55" s="1" t="s">
        <v>56</v>
      </c>
      <c r="B55" s="1" t="s">
        <v>8</v>
      </c>
      <c r="C55" s="1" t="s">
        <v>9</v>
      </c>
      <c r="D55" s="1" t="s">
        <v>11</v>
      </c>
      <c r="E55" s="1" t="s">
        <v>57</v>
      </c>
      <c r="F55" s="1" t="s">
        <v>15</v>
      </c>
    </row>
    <row r="56" spans="1:6" x14ac:dyDescent="0.35">
      <c r="A56" s="4" t="s">
        <v>20</v>
      </c>
      <c r="B56" s="4" t="s">
        <v>58</v>
      </c>
      <c r="C56" s="4" t="s">
        <v>17</v>
      </c>
      <c r="D56" s="4" t="s">
        <v>59</v>
      </c>
      <c r="E56" s="4">
        <f>20*F56</f>
        <v>20</v>
      </c>
      <c r="F56" s="5">
        <v>1</v>
      </c>
    </row>
    <row r="57" spans="1:6" x14ac:dyDescent="0.35">
      <c r="A57" s="4" t="s">
        <v>20</v>
      </c>
      <c r="B57" s="4" t="s">
        <v>60</v>
      </c>
      <c r="C57" s="4" t="s">
        <v>17</v>
      </c>
      <c r="D57" s="4" t="s">
        <v>59</v>
      </c>
      <c r="E57" s="4">
        <f>36*F57</f>
        <v>36</v>
      </c>
      <c r="F57" s="5">
        <v>1</v>
      </c>
    </row>
    <row r="58" spans="1:6" x14ac:dyDescent="0.35">
      <c r="A58" s="4" t="s">
        <v>20</v>
      </c>
      <c r="B58" s="4" t="s">
        <v>61</v>
      </c>
      <c r="C58" s="4" t="s">
        <v>17</v>
      </c>
      <c r="D58" s="4" t="s">
        <v>59</v>
      </c>
      <c r="E58" s="4">
        <f>6*F58</f>
        <v>6</v>
      </c>
      <c r="F58" s="5">
        <v>1</v>
      </c>
    </row>
    <row r="59" spans="1:6" x14ac:dyDescent="0.35">
      <c r="A59" s="4" t="s">
        <v>20</v>
      </c>
      <c r="B59" s="4" t="s">
        <v>62</v>
      </c>
      <c r="C59" s="4" t="s">
        <v>17</v>
      </c>
      <c r="D59" s="4" t="s">
        <v>59</v>
      </c>
      <c r="E59" s="4">
        <f>48*F59</f>
        <v>48</v>
      </c>
      <c r="F59" s="5">
        <v>1</v>
      </c>
    </row>
    <row r="60" spans="1:6" x14ac:dyDescent="0.35">
      <c r="A60" s="4" t="s">
        <v>20</v>
      </c>
      <c r="B60" s="4" t="s">
        <v>63</v>
      </c>
      <c r="C60" s="4"/>
      <c r="D60" s="4" t="s">
        <v>59</v>
      </c>
      <c r="E60" s="4">
        <f>0*F60</f>
        <v>0</v>
      </c>
      <c r="F60" s="5">
        <v>1</v>
      </c>
    </row>
    <row r="61" spans="1:6" ht="31" customHeight="1" x14ac:dyDescent="0.35">
      <c r="A61" s="4" t="s">
        <v>20</v>
      </c>
      <c r="B61" s="4" t="s">
        <v>64</v>
      </c>
      <c r="C61" s="4" t="s">
        <v>17</v>
      </c>
      <c r="D61" s="4" t="s">
        <v>59</v>
      </c>
      <c r="E61" s="4">
        <f>2*F61</f>
        <v>2</v>
      </c>
      <c r="F61" s="5">
        <v>1</v>
      </c>
    </row>
    <row r="62" spans="1:6" x14ac:dyDescent="0.35">
      <c r="A62" s="6" t="s">
        <v>32</v>
      </c>
      <c r="B62" s="6"/>
      <c r="C62" s="6"/>
      <c r="D62" s="6"/>
      <c r="E62" s="6">
        <f>SUM(E56:E61)</f>
        <v>112</v>
      </c>
      <c r="F62" s="6">
        <f>SUM(F56:F61)</f>
        <v>6</v>
      </c>
    </row>
  </sheetData>
  <mergeCells count="7">
    <mergeCell ref="A45:E45"/>
    <mergeCell ref="A54:F54"/>
    <mergeCell ref="A3:B3"/>
    <mergeCell ref="A9:H9"/>
    <mergeCell ref="A23:D23"/>
    <mergeCell ref="A28:C28"/>
    <mergeCell ref="A38:D38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9"/>
  <sheetViews>
    <sheetView topLeftCell="C1" workbookViewId="0">
      <selection activeCell="F99" sqref="F99:F135"/>
    </sheetView>
  </sheetViews>
  <sheetFormatPr defaultColWidth="10.90625" defaultRowHeight="14.5" x14ac:dyDescent="0.35"/>
  <cols>
    <col min="1" max="2" width="36" customWidth="1"/>
    <col min="3" max="3" width="32.90625" customWidth="1"/>
    <col min="4" max="4" width="15" customWidth="1"/>
    <col min="5" max="5" width="24.1796875" customWidth="1"/>
    <col min="6" max="6" width="36" customWidth="1"/>
    <col min="7" max="7" width="30.453125" customWidth="1"/>
    <col min="8" max="8" width="26.453125" customWidth="1"/>
    <col min="9" max="9" width="25.08984375" customWidth="1"/>
    <col min="10" max="10" width="27.81640625" customWidth="1"/>
    <col min="11" max="11" width="36" customWidth="1"/>
  </cols>
  <sheetData>
    <row r="1" spans="1:9" ht="58.5" customHeight="1" x14ac:dyDescent="0.35"/>
    <row r="3" spans="1:9" x14ac:dyDescent="0.35">
      <c r="A3" s="7" t="s">
        <v>0</v>
      </c>
      <c r="B3" s="8"/>
    </row>
    <row r="4" spans="1:9" ht="15" x14ac:dyDescent="0.35">
      <c r="A4" s="2" t="s">
        <v>1</v>
      </c>
      <c r="B4" s="2" t="s">
        <v>2</v>
      </c>
    </row>
    <row r="5" spans="1:9" ht="15" x14ac:dyDescent="0.35">
      <c r="A5" s="3" t="s">
        <v>3</v>
      </c>
      <c r="B5" s="3" t="s">
        <v>4</v>
      </c>
    </row>
    <row r="6" spans="1:9" ht="15" x14ac:dyDescent="0.35">
      <c r="A6" s="2" t="s">
        <v>5</v>
      </c>
      <c r="B6" s="2" t="s">
        <v>6</v>
      </c>
    </row>
    <row r="9" spans="1:9" x14ac:dyDescent="0.35">
      <c r="A9" s="7" t="s">
        <v>7</v>
      </c>
      <c r="B9" s="8"/>
      <c r="C9" s="8"/>
      <c r="D9" s="8"/>
      <c r="E9" s="8"/>
      <c r="F9" s="8"/>
      <c r="G9" s="8"/>
      <c r="H9" s="8"/>
      <c r="I9" s="8"/>
    </row>
    <row r="10" spans="1:9" ht="15" x14ac:dyDescent="0.35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 t="s">
        <v>65</v>
      </c>
      <c r="H10" s="1" t="s">
        <v>14</v>
      </c>
      <c r="I10" s="1" t="s">
        <v>66</v>
      </c>
    </row>
    <row r="11" spans="1:9" x14ac:dyDescent="0.35">
      <c r="A11" s="4" t="s">
        <v>16</v>
      </c>
      <c r="B11" s="4" t="s">
        <v>17</v>
      </c>
      <c r="C11" s="4" t="s">
        <v>18</v>
      </c>
      <c r="D11" s="4" t="s">
        <v>19</v>
      </c>
      <c r="E11" s="4" t="s">
        <v>20</v>
      </c>
      <c r="F11" s="5">
        <v>6</v>
      </c>
      <c r="G11" s="4" t="s">
        <v>67</v>
      </c>
      <c r="H11" s="4">
        <v>2321.6999999999998</v>
      </c>
      <c r="I11" s="4">
        <v>13930.2</v>
      </c>
    </row>
    <row r="12" spans="1:9" x14ac:dyDescent="0.35">
      <c r="A12" s="4" t="s">
        <v>21</v>
      </c>
      <c r="B12" s="4" t="s">
        <v>17</v>
      </c>
      <c r="C12" s="4" t="s">
        <v>18</v>
      </c>
      <c r="D12" s="4"/>
      <c r="E12" s="4" t="s">
        <v>20</v>
      </c>
      <c r="F12" s="5">
        <v>4</v>
      </c>
      <c r="G12" s="4" t="s">
        <v>68</v>
      </c>
      <c r="H12" s="4">
        <v>213.3</v>
      </c>
      <c r="I12" s="4">
        <v>853.2</v>
      </c>
    </row>
    <row r="13" spans="1:9" x14ac:dyDescent="0.35">
      <c r="A13" s="4" t="s">
        <v>28</v>
      </c>
      <c r="B13" s="4" t="s">
        <v>17</v>
      </c>
      <c r="C13" s="4" t="s">
        <v>18</v>
      </c>
      <c r="D13" s="4"/>
      <c r="E13" s="4" t="s">
        <v>20</v>
      </c>
      <c r="F13" s="5">
        <v>48</v>
      </c>
      <c r="G13" s="4" t="s">
        <v>69</v>
      </c>
      <c r="H13" s="4">
        <v>323.8</v>
      </c>
      <c r="I13" s="4">
        <v>15542.4</v>
      </c>
    </row>
    <row r="14" spans="1:9" x14ac:dyDescent="0.35">
      <c r="A14" s="4" t="s">
        <v>28</v>
      </c>
      <c r="B14" s="4" t="s">
        <v>17</v>
      </c>
      <c r="C14" s="4" t="s">
        <v>18</v>
      </c>
      <c r="D14" s="4"/>
      <c r="E14" s="4" t="s">
        <v>20</v>
      </c>
      <c r="F14" s="5">
        <v>48</v>
      </c>
      <c r="G14" s="4" t="s">
        <v>70</v>
      </c>
      <c r="H14" s="4">
        <v>345.4</v>
      </c>
      <c r="I14" s="4">
        <v>16579.2</v>
      </c>
    </row>
    <row r="15" spans="1:9" x14ac:dyDescent="0.35">
      <c r="A15" s="4" t="s">
        <v>21</v>
      </c>
      <c r="B15" s="4" t="s">
        <v>17</v>
      </c>
      <c r="C15" s="4" t="s">
        <v>18</v>
      </c>
      <c r="D15" s="4"/>
      <c r="E15" s="4" t="s">
        <v>20</v>
      </c>
      <c r="F15" s="5">
        <v>4</v>
      </c>
      <c r="G15" s="4" t="s">
        <v>71</v>
      </c>
      <c r="H15" s="4">
        <v>148.9</v>
      </c>
      <c r="I15" s="4">
        <v>595.6</v>
      </c>
    </row>
    <row r="16" spans="1:9" x14ac:dyDescent="0.35">
      <c r="A16" s="4" t="s">
        <v>27</v>
      </c>
      <c r="B16" s="4" t="s">
        <v>23</v>
      </c>
      <c r="C16" s="4" t="s">
        <v>18</v>
      </c>
      <c r="D16" s="4" t="s">
        <v>24</v>
      </c>
      <c r="E16" s="4" t="s">
        <v>20</v>
      </c>
      <c r="F16" s="5">
        <v>4</v>
      </c>
      <c r="G16" s="4" t="s">
        <v>72</v>
      </c>
      <c r="H16" s="4">
        <v>29.6</v>
      </c>
      <c r="I16" s="4">
        <v>118.4</v>
      </c>
    </row>
    <row r="17" spans="1:9" x14ac:dyDescent="0.35">
      <c r="A17" s="4" t="s">
        <v>29</v>
      </c>
      <c r="B17" s="4" t="s">
        <v>17</v>
      </c>
      <c r="C17" s="4" t="s">
        <v>18</v>
      </c>
      <c r="D17" s="4"/>
      <c r="E17" s="4" t="s">
        <v>20</v>
      </c>
      <c r="F17" s="5">
        <v>4</v>
      </c>
      <c r="G17" s="4" t="s">
        <v>73</v>
      </c>
      <c r="H17" s="4">
        <v>841.3</v>
      </c>
      <c r="I17" s="4">
        <v>3365.2</v>
      </c>
    </row>
    <row r="18" spans="1:9" x14ac:dyDescent="0.35">
      <c r="A18" s="4" t="s">
        <v>27</v>
      </c>
      <c r="B18" s="4" t="s">
        <v>23</v>
      </c>
      <c r="C18" s="4" t="s">
        <v>18</v>
      </c>
      <c r="D18" s="4" t="s">
        <v>24</v>
      </c>
      <c r="E18" s="4" t="s">
        <v>20</v>
      </c>
      <c r="F18" s="5">
        <v>4</v>
      </c>
      <c r="G18" s="4" t="s">
        <v>74</v>
      </c>
      <c r="H18" s="4">
        <v>93.4</v>
      </c>
      <c r="I18" s="4">
        <v>373.6</v>
      </c>
    </row>
    <row r="19" spans="1:9" x14ac:dyDescent="0.35">
      <c r="A19" s="4" t="s">
        <v>27</v>
      </c>
      <c r="B19" s="4" t="s">
        <v>23</v>
      </c>
      <c r="C19" s="4" t="s">
        <v>18</v>
      </c>
      <c r="D19" s="4" t="s">
        <v>24</v>
      </c>
      <c r="E19" s="4" t="s">
        <v>20</v>
      </c>
      <c r="F19" s="5">
        <v>4</v>
      </c>
      <c r="G19" s="4" t="s">
        <v>75</v>
      </c>
      <c r="H19" s="4">
        <v>327.10000000000002</v>
      </c>
      <c r="I19" s="4">
        <v>1308.4000000000001</v>
      </c>
    </row>
    <row r="20" spans="1:9" x14ac:dyDescent="0.35">
      <c r="A20" s="4" t="s">
        <v>27</v>
      </c>
      <c r="B20" s="4" t="s">
        <v>23</v>
      </c>
      <c r="C20" s="4" t="s">
        <v>18</v>
      </c>
      <c r="D20" s="4" t="s">
        <v>24</v>
      </c>
      <c r="E20" s="4" t="s">
        <v>20</v>
      </c>
      <c r="F20" s="5">
        <v>4</v>
      </c>
      <c r="G20" s="4" t="s">
        <v>76</v>
      </c>
      <c r="H20" s="4">
        <v>114.7</v>
      </c>
      <c r="I20" s="4">
        <v>458.8</v>
      </c>
    </row>
    <row r="21" spans="1:9" x14ac:dyDescent="0.35">
      <c r="A21" s="4" t="s">
        <v>26</v>
      </c>
      <c r="B21" s="4" t="s">
        <v>23</v>
      </c>
      <c r="C21" s="4" t="s">
        <v>18</v>
      </c>
      <c r="D21" s="4" t="s">
        <v>24</v>
      </c>
      <c r="E21" s="4" t="s">
        <v>20</v>
      </c>
      <c r="F21" s="5">
        <v>12</v>
      </c>
      <c r="G21" s="4" t="s">
        <v>77</v>
      </c>
      <c r="H21" s="4">
        <v>350</v>
      </c>
      <c r="I21" s="4">
        <v>4200</v>
      </c>
    </row>
    <row r="22" spans="1:9" x14ac:dyDescent="0.35">
      <c r="A22" s="4" t="s">
        <v>27</v>
      </c>
      <c r="B22" s="4" t="s">
        <v>23</v>
      </c>
      <c r="C22" s="4" t="s">
        <v>18</v>
      </c>
      <c r="D22" s="4" t="s">
        <v>24</v>
      </c>
      <c r="E22" s="4" t="s">
        <v>20</v>
      </c>
      <c r="F22" s="5">
        <v>4</v>
      </c>
      <c r="G22" s="4" t="s">
        <v>78</v>
      </c>
      <c r="H22" s="4">
        <v>257.3</v>
      </c>
      <c r="I22" s="4">
        <v>1029.2</v>
      </c>
    </row>
    <row r="23" spans="1:9" x14ac:dyDescent="0.35">
      <c r="A23" s="4" t="s">
        <v>27</v>
      </c>
      <c r="B23" s="4" t="s">
        <v>23</v>
      </c>
      <c r="C23" s="4" t="s">
        <v>18</v>
      </c>
      <c r="D23" s="4" t="s">
        <v>24</v>
      </c>
      <c r="E23" s="4" t="s">
        <v>20</v>
      </c>
      <c r="F23" s="5">
        <v>4</v>
      </c>
      <c r="G23" s="4" t="s">
        <v>79</v>
      </c>
      <c r="H23" s="4">
        <v>44.8</v>
      </c>
      <c r="I23" s="4">
        <v>179.2</v>
      </c>
    </row>
    <row r="24" spans="1:9" x14ac:dyDescent="0.35">
      <c r="A24" s="4" t="s">
        <v>27</v>
      </c>
      <c r="B24" s="4" t="s">
        <v>23</v>
      </c>
      <c r="C24" s="4" t="s">
        <v>18</v>
      </c>
      <c r="D24" s="4" t="s">
        <v>24</v>
      </c>
      <c r="E24" s="4" t="s">
        <v>20</v>
      </c>
      <c r="F24" s="5">
        <v>4</v>
      </c>
      <c r="G24" s="4" t="s">
        <v>80</v>
      </c>
      <c r="H24" s="4">
        <v>133.19999999999999</v>
      </c>
      <c r="I24" s="4">
        <v>532.79999999999995</v>
      </c>
    </row>
    <row r="25" spans="1:9" x14ac:dyDescent="0.35">
      <c r="A25" s="4" t="s">
        <v>27</v>
      </c>
      <c r="B25" s="4" t="s">
        <v>23</v>
      </c>
      <c r="C25" s="4" t="s">
        <v>18</v>
      </c>
      <c r="D25" s="4" t="s">
        <v>24</v>
      </c>
      <c r="E25" s="4" t="s">
        <v>20</v>
      </c>
      <c r="F25" s="5">
        <v>4</v>
      </c>
      <c r="G25" s="4" t="s">
        <v>81</v>
      </c>
      <c r="H25" s="4">
        <v>168.2</v>
      </c>
      <c r="I25" s="4">
        <v>672.8</v>
      </c>
    </row>
    <row r="26" spans="1:9" x14ac:dyDescent="0.35">
      <c r="A26" s="4" t="s">
        <v>27</v>
      </c>
      <c r="B26" s="4" t="s">
        <v>23</v>
      </c>
      <c r="C26" s="4" t="s">
        <v>18</v>
      </c>
      <c r="D26" s="4" t="s">
        <v>24</v>
      </c>
      <c r="E26" s="4" t="s">
        <v>20</v>
      </c>
      <c r="F26" s="5">
        <v>4</v>
      </c>
      <c r="G26" s="4" t="s">
        <v>82</v>
      </c>
      <c r="H26" s="4">
        <v>64.900000000000006</v>
      </c>
      <c r="I26" s="4">
        <v>259.60000000000002</v>
      </c>
    </row>
    <row r="27" spans="1:9" x14ac:dyDescent="0.35">
      <c r="A27" s="4" t="s">
        <v>27</v>
      </c>
      <c r="B27" s="4" t="s">
        <v>23</v>
      </c>
      <c r="C27" s="4" t="s">
        <v>18</v>
      </c>
      <c r="D27" s="4" t="s">
        <v>24</v>
      </c>
      <c r="E27" s="4" t="s">
        <v>20</v>
      </c>
      <c r="F27" s="5">
        <v>4</v>
      </c>
      <c r="G27" s="4" t="s">
        <v>83</v>
      </c>
      <c r="H27" s="4">
        <v>293.10000000000002</v>
      </c>
      <c r="I27" s="4">
        <v>1172.4000000000001</v>
      </c>
    </row>
    <row r="28" spans="1:9" x14ac:dyDescent="0.35">
      <c r="A28" s="4" t="s">
        <v>27</v>
      </c>
      <c r="B28" s="4" t="s">
        <v>23</v>
      </c>
      <c r="C28" s="4" t="s">
        <v>18</v>
      </c>
      <c r="D28" s="4" t="s">
        <v>24</v>
      </c>
      <c r="E28" s="4" t="s">
        <v>20</v>
      </c>
      <c r="F28" s="5">
        <v>4</v>
      </c>
      <c r="G28" s="4" t="s">
        <v>84</v>
      </c>
      <c r="H28" s="4">
        <v>189.7</v>
      </c>
      <c r="I28" s="4">
        <v>758.8</v>
      </c>
    </row>
    <row r="29" spans="1:9" x14ac:dyDescent="0.35">
      <c r="A29" s="4" t="s">
        <v>27</v>
      </c>
      <c r="B29" s="4" t="s">
        <v>23</v>
      </c>
      <c r="C29" s="4" t="s">
        <v>18</v>
      </c>
      <c r="D29" s="4" t="s">
        <v>24</v>
      </c>
      <c r="E29" s="4" t="s">
        <v>20</v>
      </c>
      <c r="F29" s="5">
        <v>4</v>
      </c>
      <c r="G29" s="4" t="s">
        <v>85</v>
      </c>
      <c r="H29" s="4">
        <v>62.1</v>
      </c>
      <c r="I29" s="4">
        <v>248.4</v>
      </c>
    </row>
    <row r="30" spans="1:9" x14ac:dyDescent="0.35">
      <c r="A30" s="4" t="s">
        <v>26</v>
      </c>
      <c r="B30" s="4" t="s">
        <v>23</v>
      </c>
      <c r="C30" s="4" t="s">
        <v>18</v>
      </c>
      <c r="D30" s="4" t="s">
        <v>24</v>
      </c>
      <c r="E30" s="4" t="s">
        <v>20</v>
      </c>
      <c r="F30" s="5">
        <v>12</v>
      </c>
      <c r="G30" s="4" t="s">
        <v>86</v>
      </c>
      <c r="H30" s="4">
        <v>460.7</v>
      </c>
      <c r="I30" s="4">
        <v>5528.4</v>
      </c>
    </row>
    <row r="31" spans="1:9" x14ac:dyDescent="0.35">
      <c r="A31" s="4" t="s">
        <v>27</v>
      </c>
      <c r="B31" s="4" t="s">
        <v>23</v>
      </c>
      <c r="C31" s="4" t="s">
        <v>18</v>
      </c>
      <c r="D31" s="4" t="s">
        <v>24</v>
      </c>
      <c r="E31" s="4" t="s">
        <v>20</v>
      </c>
      <c r="F31" s="5">
        <v>4</v>
      </c>
      <c r="G31" s="4" t="s">
        <v>87</v>
      </c>
      <c r="H31" s="4">
        <v>201.7</v>
      </c>
      <c r="I31" s="4">
        <v>806.8</v>
      </c>
    </row>
    <row r="32" spans="1:9" x14ac:dyDescent="0.35">
      <c r="A32" s="4" t="s">
        <v>27</v>
      </c>
      <c r="B32" s="4" t="s">
        <v>23</v>
      </c>
      <c r="C32" s="4" t="s">
        <v>18</v>
      </c>
      <c r="D32" s="4" t="s">
        <v>24</v>
      </c>
      <c r="E32" s="4" t="s">
        <v>20</v>
      </c>
      <c r="F32" s="5">
        <v>4</v>
      </c>
      <c r="G32" s="4" t="s">
        <v>88</v>
      </c>
      <c r="H32" s="4">
        <v>100.9</v>
      </c>
      <c r="I32" s="4">
        <v>403.6</v>
      </c>
    </row>
    <row r="33" spans="1:9" x14ac:dyDescent="0.35">
      <c r="A33" s="4" t="s">
        <v>27</v>
      </c>
      <c r="B33" s="4" t="s">
        <v>23</v>
      </c>
      <c r="C33" s="4" t="s">
        <v>18</v>
      </c>
      <c r="D33" s="4" t="s">
        <v>24</v>
      </c>
      <c r="E33" s="4" t="s">
        <v>20</v>
      </c>
      <c r="F33" s="5">
        <v>4</v>
      </c>
      <c r="G33" s="4" t="s">
        <v>89</v>
      </c>
      <c r="H33" s="4">
        <v>99.1</v>
      </c>
      <c r="I33" s="4">
        <v>396.4</v>
      </c>
    </row>
    <row r="34" spans="1:9" x14ac:dyDescent="0.35">
      <c r="A34" s="4" t="s">
        <v>27</v>
      </c>
      <c r="B34" s="4" t="s">
        <v>23</v>
      </c>
      <c r="C34" s="4" t="s">
        <v>18</v>
      </c>
      <c r="D34" s="4" t="s">
        <v>24</v>
      </c>
      <c r="E34" s="4" t="s">
        <v>20</v>
      </c>
      <c r="F34" s="5">
        <v>4</v>
      </c>
      <c r="G34" s="4" t="s">
        <v>90</v>
      </c>
      <c r="H34" s="4">
        <v>197.5</v>
      </c>
      <c r="I34" s="4">
        <v>790</v>
      </c>
    </row>
    <row r="35" spans="1:9" x14ac:dyDescent="0.35">
      <c r="A35" s="4" t="s">
        <v>27</v>
      </c>
      <c r="B35" s="4" t="s">
        <v>23</v>
      </c>
      <c r="C35" s="4" t="s">
        <v>18</v>
      </c>
      <c r="D35" s="4" t="s">
        <v>24</v>
      </c>
      <c r="E35" s="4" t="s">
        <v>20</v>
      </c>
      <c r="F35" s="5">
        <v>4</v>
      </c>
      <c r="G35" s="4" t="s">
        <v>91</v>
      </c>
      <c r="H35" s="4">
        <v>131.80000000000001</v>
      </c>
      <c r="I35" s="4">
        <v>527.20000000000005</v>
      </c>
    </row>
    <row r="36" spans="1:9" x14ac:dyDescent="0.35">
      <c r="A36" s="4" t="s">
        <v>26</v>
      </c>
      <c r="B36" s="4" t="s">
        <v>23</v>
      </c>
      <c r="C36" s="4" t="s">
        <v>18</v>
      </c>
      <c r="D36" s="4" t="s">
        <v>24</v>
      </c>
      <c r="E36" s="4" t="s">
        <v>20</v>
      </c>
      <c r="F36" s="5">
        <v>12</v>
      </c>
      <c r="G36" s="4" t="s">
        <v>80</v>
      </c>
      <c r="H36" s="4">
        <v>131.69999999999999</v>
      </c>
      <c r="I36" s="4">
        <v>1580.4</v>
      </c>
    </row>
    <row r="37" spans="1:9" x14ac:dyDescent="0.35">
      <c r="A37" s="4" t="s">
        <v>26</v>
      </c>
      <c r="B37" s="4" t="s">
        <v>23</v>
      </c>
      <c r="C37" s="4" t="s">
        <v>18</v>
      </c>
      <c r="D37" s="4" t="s">
        <v>24</v>
      </c>
      <c r="E37" s="4" t="s">
        <v>20</v>
      </c>
      <c r="F37" s="5">
        <v>12</v>
      </c>
      <c r="G37" s="4" t="s">
        <v>92</v>
      </c>
      <c r="H37" s="4">
        <v>417.1</v>
      </c>
      <c r="I37" s="4">
        <v>5005.2000000000007</v>
      </c>
    </row>
    <row r="38" spans="1:9" x14ac:dyDescent="0.35">
      <c r="A38" s="4" t="s">
        <v>27</v>
      </c>
      <c r="B38" s="4" t="s">
        <v>23</v>
      </c>
      <c r="C38" s="4" t="s">
        <v>18</v>
      </c>
      <c r="D38" s="4" t="s">
        <v>24</v>
      </c>
      <c r="E38" s="4" t="s">
        <v>20</v>
      </c>
      <c r="F38" s="5">
        <v>4</v>
      </c>
      <c r="G38" s="4" t="s">
        <v>93</v>
      </c>
      <c r="H38" s="4">
        <v>45.3</v>
      </c>
      <c r="I38" s="4">
        <v>181.2</v>
      </c>
    </row>
    <row r="39" spans="1:9" ht="27" customHeight="1" x14ac:dyDescent="0.35">
      <c r="A39" s="4" t="s">
        <v>31</v>
      </c>
      <c r="B39" s="4" t="s">
        <v>23</v>
      </c>
      <c r="C39" s="4" t="s">
        <v>18</v>
      </c>
      <c r="D39" s="4" t="s">
        <v>24</v>
      </c>
      <c r="E39" s="4" t="s">
        <v>20</v>
      </c>
      <c r="F39" s="5">
        <v>192</v>
      </c>
      <c r="G39" s="4" t="s">
        <v>94</v>
      </c>
      <c r="H39" s="4">
        <v>1203.0999999999999</v>
      </c>
      <c r="I39" s="4">
        <v>230995.20000000001</v>
      </c>
    </row>
    <row r="40" spans="1:9" x14ac:dyDescent="0.35">
      <c r="A40" s="4" t="s">
        <v>27</v>
      </c>
      <c r="B40" s="4" t="s">
        <v>23</v>
      </c>
      <c r="C40" s="4" t="s">
        <v>18</v>
      </c>
      <c r="D40" s="4" t="s">
        <v>24</v>
      </c>
      <c r="E40" s="4" t="s">
        <v>20</v>
      </c>
      <c r="F40" s="5">
        <v>4</v>
      </c>
      <c r="G40" s="4" t="s">
        <v>95</v>
      </c>
      <c r="H40" s="4">
        <v>106.8</v>
      </c>
      <c r="I40" s="4">
        <v>427.2</v>
      </c>
    </row>
    <row r="41" spans="1:9" x14ac:dyDescent="0.35">
      <c r="A41" s="4" t="s">
        <v>27</v>
      </c>
      <c r="B41" s="4" t="s">
        <v>23</v>
      </c>
      <c r="C41" s="4" t="s">
        <v>18</v>
      </c>
      <c r="D41" s="4" t="s">
        <v>24</v>
      </c>
      <c r="E41" s="4" t="s">
        <v>20</v>
      </c>
      <c r="F41" s="5">
        <v>4</v>
      </c>
      <c r="G41" s="4" t="s">
        <v>96</v>
      </c>
      <c r="H41" s="4">
        <v>108.1</v>
      </c>
      <c r="I41" s="4">
        <v>432.4</v>
      </c>
    </row>
    <row r="42" spans="1:9" x14ac:dyDescent="0.35">
      <c r="A42" s="4" t="s">
        <v>26</v>
      </c>
      <c r="B42" s="4" t="s">
        <v>23</v>
      </c>
      <c r="C42" s="4" t="s">
        <v>18</v>
      </c>
      <c r="D42" s="4" t="s">
        <v>24</v>
      </c>
      <c r="E42" s="4" t="s">
        <v>20</v>
      </c>
      <c r="F42" s="5">
        <v>12</v>
      </c>
      <c r="G42" s="4" t="s">
        <v>97</v>
      </c>
      <c r="H42" s="4">
        <v>495.4</v>
      </c>
      <c r="I42" s="4">
        <v>5944.7999999999993</v>
      </c>
    </row>
    <row r="43" spans="1:9" x14ac:dyDescent="0.35">
      <c r="A43" s="4" t="s">
        <v>26</v>
      </c>
      <c r="B43" s="4" t="s">
        <v>23</v>
      </c>
      <c r="C43" s="4" t="s">
        <v>18</v>
      </c>
      <c r="D43" s="4" t="s">
        <v>24</v>
      </c>
      <c r="E43" s="4" t="s">
        <v>20</v>
      </c>
      <c r="F43" s="5">
        <v>12</v>
      </c>
      <c r="G43" s="4" t="s">
        <v>98</v>
      </c>
      <c r="H43" s="4">
        <v>123.2</v>
      </c>
      <c r="I43" s="4">
        <v>1478.4</v>
      </c>
    </row>
    <row r="44" spans="1:9" x14ac:dyDescent="0.35">
      <c r="A44" s="4" t="s">
        <v>27</v>
      </c>
      <c r="B44" s="4" t="s">
        <v>23</v>
      </c>
      <c r="C44" s="4" t="s">
        <v>18</v>
      </c>
      <c r="D44" s="4" t="s">
        <v>24</v>
      </c>
      <c r="E44" s="4" t="s">
        <v>20</v>
      </c>
      <c r="F44" s="5">
        <v>4</v>
      </c>
      <c r="G44" s="4" t="s">
        <v>99</v>
      </c>
      <c r="H44" s="4">
        <v>632.4</v>
      </c>
      <c r="I44" s="4">
        <v>2529.6</v>
      </c>
    </row>
    <row r="45" spans="1:9" ht="27" customHeight="1" x14ac:dyDescent="0.35">
      <c r="A45" s="4" t="s">
        <v>22</v>
      </c>
      <c r="B45" s="4" t="s">
        <v>23</v>
      </c>
      <c r="C45" s="4" t="s">
        <v>18</v>
      </c>
      <c r="D45" s="4" t="s">
        <v>24</v>
      </c>
      <c r="E45" s="4" t="s">
        <v>20</v>
      </c>
      <c r="F45" s="5">
        <v>48</v>
      </c>
      <c r="G45" s="4" t="s">
        <v>100</v>
      </c>
      <c r="H45" s="4">
        <v>2072.3000000000002</v>
      </c>
      <c r="I45" s="4">
        <v>99470.400000000009</v>
      </c>
    </row>
    <row r="46" spans="1:9" x14ac:dyDescent="0.35">
      <c r="A46" s="4" t="s">
        <v>27</v>
      </c>
      <c r="B46" s="4" t="s">
        <v>23</v>
      </c>
      <c r="C46" s="4" t="s">
        <v>18</v>
      </c>
      <c r="D46" s="4" t="s">
        <v>24</v>
      </c>
      <c r="E46" s="4" t="s">
        <v>20</v>
      </c>
      <c r="F46" s="5">
        <v>4</v>
      </c>
      <c r="G46" s="4" t="s">
        <v>101</v>
      </c>
      <c r="H46" s="4">
        <v>278</v>
      </c>
      <c r="I46" s="4">
        <v>1112</v>
      </c>
    </row>
    <row r="47" spans="1:9" x14ac:dyDescent="0.35">
      <c r="A47" s="4" t="s">
        <v>27</v>
      </c>
      <c r="B47" s="4" t="s">
        <v>23</v>
      </c>
      <c r="C47" s="4" t="s">
        <v>18</v>
      </c>
      <c r="D47" s="4" t="s">
        <v>24</v>
      </c>
      <c r="E47" s="4" t="s">
        <v>20</v>
      </c>
      <c r="F47" s="5">
        <v>4</v>
      </c>
      <c r="G47" s="4" t="s">
        <v>102</v>
      </c>
      <c r="H47" s="4">
        <v>174.2</v>
      </c>
      <c r="I47" s="4">
        <v>696.8</v>
      </c>
    </row>
    <row r="48" spans="1:9" x14ac:dyDescent="0.35">
      <c r="A48" s="4" t="s">
        <v>30</v>
      </c>
      <c r="B48" s="4" t="s">
        <v>23</v>
      </c>
      <c r="C48" s="4" t="s">
        <v>18</v>
      </c>
      <c r="D48" s="4" t="s">
        <v>24</v>
      </c>
      <c r="E48" s="4" t="s">
        <v>20</v>
      </c>
      <c r="F48" s="5">
        <v>24</v>
      </c>
      <c r="G48" s="4" t="s">
        <v>103</v>
      </c>
      <c r="H48" s="4">
        <v>592.6</v>
      </c>
      <c r="I48" s="4">
        <v>14222.4</v>
      </c>
    </row>
    <row r="49" spans="1:9" x14ac:dyDescent="0.35">
      <c r="A49" s="4" t="s">
        <v>27</v>
      </c>
      <c r="B49" s="4" t="s">
        <v>23</v>
      </c>
      <c r="C49" s="4" t="s">
        <v>18</v>
      </c>
      <c r="D49" s="4" t="s">
        <v>24</v>
      </c>
      <c r="E49" s="4" t="s">
        <v>20</v>
      </c>
      <c r="F49" s="5">
        <v>4</v>
      </c>
      <c r="G49" s="4" t="s">
        <v>104</v>
      </c>
      <c r="H49" s="4">
        <v>159.6</v>
      </c>
      <c r="I49" s="4">
        <v>638.4</v>
      </c>
    </row>
    <row r="50" spans="1:9" x14ac:dyDescent="0.35">
      <c r="A50" s="4" t="s">
        <v>27</v>
      </c>
      <c r="B50" s="4" t="s">
        <v>23</v>
      </c>
      <c r="C50" s="4" t="s">
        <v>18</v>
      </c>
      <c r="D50" s="4" t="s">
        <v>24</v>
      </c>
      <c r="E50" s="4" t="s">
        <v>20</v>
      </c>
      <c r="F50" s="5">
        <v>4</v>
      </c>
      <c r="G50" s="4" t="s">
        <v>105</v>
      </c>
      <c r="H50" s="4">
        <v>366.4</v>
      </c>
      <c r="I50" s="4">
        <v>1465.6</v>
      </c>
    </row>
    <row r="51" spans="1:9" x14ac:dyDescent="0.35">
      <c r="A51" s="4" t="s">
        <v>27</v>
      </c>
      <c r="B51" s="4" t="s">
        <v>23</v>
      </c>
      <c r="C51" s="4" t="s">
        <v>18</v>
      </c>
      <c r="D51" s="4" t="s">
        <v>24</v>
      </c>
      <c r="E51" s="4" t="s">
        <v>20</v>
      </c>
      <c r="F51" s="5">
        <v>4</v>
      </c>
      <c r="G51" s="4" t="s">
        <v>106</v>
      </c>
      <c r="H51" s="4">
        <v>173</v>
      </c>
      <c r="I51" s="4">
        <v>692</v>
      </c>
    </row>
    <row r="52" spans="1:9" x14ac:dyDescent="0.35">
      <c r="A52" s="4" t="s">
        <v>27</v>
      </c>
      <c r="B52" s="4" t="s">
        <v>23</v>
      </c>
      <c r="C52" s="4" t="s">
        <v>18</v>
      </c>
      <c r="D52" s="4" t="s">
        <v>24</v>
      </c>
      <c r="E52" s="4" t="s">
        <v>20</v>
      </c>
      <c r="F52" s="5">
        <v>4</v>
      </c>
      <c r="G52" s="4" t="s">
        <v>107</v>
      </c>
      <c r="H52" s="4">
        <v>152.1</v>
      </c>
      <c r="I52" s="4">
        <v>608.4</v>
      </c>
    </row>
    <row r="53" spans="1:9" x14ac:dyDescent="0.35">
      <c r="A53" s="4" t="s">
        <v>27</v>
      </c>
      <c r="B53" s="4" t="s">
        <v>23</v>
      </c>
      <c r="C53" s="4" t="s">
        <v>18</v>
      </c>
      <c r="D53" s="4" t="s">
        <v>24</v>
      </c>
      <c r="E53" s="4" t="s">
        <v>20</v>
      </c>
      <c r="F53" s="5">
        <v>4</v>
      </c>
      <c r="G53" s="4" t="s">
        <v>108</v>
      </c>
      <c r="H53" s="4">
        <v>147.30000000000001</v>
      </c>
      <c r="I53" s="4">
        <v>589.20000000000005</v>
      </c>
    </row>
    <row r="54" spans="1:9" x14ac:dyDescent="0.35">
      <c r="A54" s="4" t="s">
        <v>27</v>
      </c>
      <c r="B54" s="4" t="s">
        <v>23</v>
      </c>
      <c r="C54" s="4" t="s">
        <v>18</v>
      </c>
      <c r="D54" s="4" t="s">
        <v>24</v>
      </c>
      <c r="E54" s="4" t="s">
        <v>20</v>
      </c>
      <c r="F54" s="5">
        <v>4</v>
      </c>
      <c r="G54" s="4" t="s">
        <v>109</v>
      </c>
      <c r="H54" s="4">
        <v>89.8</v>
      </c>
      <c r="I54" s="4">
        <v>359.2</v>
      </c>
    </row>
    <row r="55" spans="1:9" x14ac:dyDescent="0.35">
      <c r="A55" s="4" t="s">
        <v>27</v>
      </c>
      <c r="B55" s="4" t="s">
        <v>23</v>
      </c>
      <c r="C55" s="4" t="s">
        <v>18</v>
      </c>
      <c r="D55" s="4" t="s">
        <v>24</v>
      </c>
      <c r="E55" s="4" t="s">
        <v>20</v>
      </c>
      <c r="F55" s="5">
        <v>4</v>
      </c>
      <c r="G55" s="4" t="s">
        <v>110</v>
      </c>
      <c r="H55" s="4">
        <v>339</v>
      </c>
      <c r="I55" s="4">
        <v>1356</v>
      </c>
    </row>
    <row r="56" spans="1:9" x14ac:dyDescent="0.35">
      <c r="A56" s="4" t="s">
        <v>30</v>
      </c>
      <c r="B56" s="4" t="s">
        <v>23</v>
      </c>
      <c r="C56" s="4" t="s">
        <v>18</v>
      </c>
      <c r="D56" s="4" t="s">
        <v>24</v>
      </c>
      <c r="E56" s="4" t="s">
        <v>20</v>
      </c>
      <c r="F56" s="5">
        <v>24</v>
      </c>
      <c r="G56" s="4" t="s">
        <v>111</v>
      </c>
      <c r="H56" s="4">
        <v>377.6</v>
      </c>
      <c r="I56" s="4">
        <v>9062.4000000000015</v>
      </c>
    </row>
    <row r="57" spans="1:9" x14ac:dyDescent="0.35">
      <c r="A57" s="4" t="s">
        <v>27</v>
      </c>
      <c r="B57" s="4" t="s">
        <v>23</v>
      </c>
      <c r="C57" s="4" t="s">
        <v>18</v>
      </c>
      <c r="D57" s="4" t="s">
        <v>24</v>
      </c>
      <c r="E57" s="4" t="s">
        <v>20</v>
      </c>
      <c r="F57" s="5">
        <v>4</v>
      </c>
      <c r="G57" s="4" t="s">
        <v>112</v>
      </c>
      <c r="H57" s="4">
        <v>181.4</v>
      </c>
      <c r="I57" s="4">
        <v>725.6</v>
      </c>
    </row>
    <row r="58" spans="1:9" x14ac:dyDescent="0.35">
      <c r="A58" s="4" t="s">
        <v>27</v>
      </c>
      <c r="B58" s="4" t="s">
        <v>23</v>
      </c>
      <c r="C58" s="4" t="s">
        <v>18</v>
      </c>
      <c r="D58" s="4" t="s">
        <v>24</v>
      </c>
      <c r="E58" s="4" t="s">
        <v>20</v>
      </c>
      <c r="F58" s="5">
        <v>4</v>
      </c>
      <c r="G58" s="4" t="s">
        <v>113</v>
      </c>
      <c r="H58" s="4">
        <v>466.5</v>
      </c>
      <c r="I58" s="4">
        <v>1866</v>
      </c>
    </row>
    <row r="59" spans="1:9" x14ac:dyDescent="0.35">
      <c r="A59" s="4" t="s">
        <v>27</v>
      </c>
      <c r="B59" s="4" t="s">
        <v>23</v>
      </c>
      <c r="C59" s="4" t="s">
        <v>18</v>
      </c>
      <c r="D59" s="4" t="s">
        <v>24</v>
      </c>
      <c r="E59" s="4" t="s">
        <v>20</v>
      </c>
      <c r="F59" s="5">
        <v>4</v>
      </c>
      <c r="G59" s="4" t="s">
        <v>114</v>
      </c>
      <c r="H59" s="4">
        <v>329.4</v>
      </c>
      <c r="I59" s="4">
        <v>1317.6</v>
      </c>
    </row>
    <row r="60" spans="1:9" ht="27" customHeight="1" x14ac:dyDescent="0.35">
      <c r="A60" s="4" t="s">
        <v>25</v>
      </c>
      <c r="B60" s="4" t="s">
        <v>23</v>
      </c>
      <c r="C60" s="4" t="s">
        <v>18</v>
      </c>
      <c r="D60" s="4" t="s">
        <v>24</v>
      </c>
      <c r="E60" s="4" t="s">
        <v>20</v>
      </c>
      <c r="F60" s="5">
        <v>96</v>
      </c>
      <c r="G60" s="4" t="s">
        <v>115</v>
      </c>
      <c r="H60" s="4">
        <v>2175.6999999999998</v>
      </c>
      <c r="I60" s="4">
        <v>208867.20000000001</v>
      </c>
    </row>
    <row r="61" spans="1:9" x14ac:dyDescent="0.35">
      <c r="A61" s="4" t="s">
        <v>27</v>
      </c>
      <c r="B61" s="4" t="s">
        <v>23</v>
      </c>
      <c r="C61" s="4" t="s">
        <v>18</v>
      </c>
      <c r="D61" s="4" t="s">
        <v>24</v>
      </c>
      <c r="E61" s="4" t="s">
        <v>20</v>
      </c>
      <c r="F61" s="5">
        <v>4</v>
      </c>
      <c r="G61" s="4" t="s">
        <v>116</v>
      </c>
      <c r="H61" s="4">
        <v>233.3</v>
      </c>
      <c r="I61" s="4">
        <v>933.2</v>
      </c>
    </row>
    <row r="62" spans="1:9" x14ac:dyDescent="0.35">
      <c r="A62" s="4" t="s">
        <v>27</v>
      </c>
      <c r="B62" s="4" t="s">
        <v>23</v>
      </c>
      <c r="C62" s="4" t="s">
        <v>18</v>
      </c>
      <c r="D62" s="4" t="s">
        <v>24</v>
      </c>
      <c r="E62" s="4" t="s">
        <v>20</v>
      </c>
      <c r="F62" s="5">
        <v>4</v>
      </c>
      <c r="G62" s="4" t="s">
        <v>117</v>
      </c>
      <c r="H62" s="4">
        <v>234.8</v>
      </c>
      <c r="I62" s="4">
        <v>939.2</v>
      </c>
    </row>
    <row r="63" spans="1:9" x14ac:dyDescent="0.35">
      <c r="A63" s="4" t="s">
        <v>27</v>
      </c>
      <c r="B63" s="4" t="s">
        <v>23</v>
      </c>
      <c r="C63" s="4" t="s">
        <v>18</v>
      </c>
      <c r="D63" s="4" t="s">
        <v>24</v>
      </c>
      <c r="E63" s="4" t="s">
        <v>20</v>
      </c>
      <c r="F63" s="5">
        <v>4</v>
      </c>
      <c r="G63" s="4" t="s">
        <v>118</v>
      </c>
      <c r="H63" s="4">
        <v>219.7</v>
      </c>
      <c r="I63" s="4">
        <v>878.8</v>
      </c>
    </row>
    <row r="64" spans="1:9" x14ac:dyDescent="0.35">
      <c r="A64" s="4" t="s">
        <v>27</v>
      </c>
      <c r="B64" s="4" t="s">
        <v>23</v>
      </c>
      <c r="C64" s="4" t="s">
        <v>18</v>
      </c>
      <c r="D64" s="4" t="s">
        <v>24</v>
      </c>
      <c r="E64" s="4" t="s">
        <v>20</v>
      </c>
      <c r="F64" s="5">
        <v>4</v>
      </c>
      <c r="G64" s="4" t="s">
        <v>119</v>
      </c>
      <c r="H64" s="4">
        <v>81.599999999999994</v>
      </c>
      <c r="I64" s="4">
        <v>326.39999999999998</v>
      </c>
    </row>
    <row r="65" spans="1:9" x14ac:dyDescent="0.35">
      <c r="A65" s="4" t="s">
        <v>27</v>
      </c>
      <c r="B65" s="4" t="s">
        <v>23</v>
      </c>
      <c r="C65" s="4" t="s">
        <v>18</v>
      </c>
      <c r="D65" s="4" t="s">
        <v>24</v>
      </c>
      <c r="E65" s="4" t="s">
        <v>20</v>
      </c>
      <c r="F65" s="5">
        <v>4</v>
      </c>
      <c r="G65" s="4" t="s">
        <v>120</v>
      </c>
      <c r="H65" s="4">
        <v>168.5</v>
      </c>
      <c r="I65" s="4">
        <v>674</v>
      </c>
    </row>
    <row r="66" spans="1:9" x14ac:dyDescent="0.35">
      <c r="A66" s="4" t="s">
        <v>27</v>
      </c>
      <c r="B66" s="4" t="s">
        <v>23</v>
      </c>
      <c r="C66" s="4" t="s">
        <v>18</v>
      </c>
      <c r="D66" s="4" t="s">
        <v>24</v>
      </c>
      <c r="E66" s="4" t="s">
        <v>20</v>
      </c>
      <c r="F66" s="5">
        <v>4</v>
      </c>
      <c r="G66" s="4" t="s">
        <v>121</v>
      </c>
      <c r="H66" s="4">
        <v>117.7</v>
      </c>
      <c r="I66" s="4">
        <v>470.8</v>
      </c>
    </row>
    <row r="67" spans="1:9" x14ac:dyDescent="0.35">
      <c r="A67" s="4" t="s">
        <v>27</v>
      </c>
      <c r="B67" s="4" t="s">
        <v>23</v>
      </c>
      <c r="C67" s="4" t="s">
        <v>18</v>
      </c>
      <c r="D67" s="4" t="s">
        <v>24</v>
      </c>
      <c r="E67" s="4" t="s">
        <v>20</v>
      </c>
      <c r="F67" s="5">
        <v>4</v>
      </c>
      <c r="G67" s="4" t="s">
        <v>122</v>
      </c>
      <c r="H67" s="4">
        <v>198.5</v>
      </c>
      <c r="I67" s="4">
        <v>794</v>
      </c>
    </row>
    <row r="68" spans="1:9" x14ac:dyDescent="0.35">
      <c r="A68" s="4" t="s">
        <v>27</v>
      </c>
      <c r="B68" s="4" t="s">
        <v>23</v>
      </c>
      <c r="C68" s="4" t="s">
        <v>18</v>
      </c>
      <c r="D68" s="4" t="s">
        <v>24</v>
      </c>
      <c r="E68" s="4" t="s">
        <v>20</v>
      </c>
      <c r="F68" s="5">
        <v>4</v>
      </c>
      <c r="G68" s="4" t="s">
        <v>123</v>
      </c>
      <c r="H68" s="4">
        <v>64.2</v>
      </c>
      <c r="I68" s="4">
        <v>256.8</v>
      </c>
    </row>
    <row r="69" spans="1:9" ht="27" customHeight="1" x14ac:dyDescent="0.35">
      <c r="A69" s="4" t="s">
        <v>22</v>
      </c>
      <c r="B69" s="4" t="s">
        <v>23</v>
      </c>
      <c r="C69" s="4" t="s">
        <v>18</v>
      </c>
      <c r="D69" s="4" t="s">
        <v>24</v>
      </c>
      <c r="E69" s="4" t="s">
        <v>20</v>
      </c>
      <c r="F69" s="5">
        <v>48</v>
      </c>
      <c r="G69" s="4" t="s">
        <v>124</v>
      </c>
      <c r="H69" s="4">
        <v>1074.5</v>
      </c>
      <c r="I69" s="4">
        <v>51576</v>
      </c>
    </row>
    <row r="70" spans="1:9" x14ac:dyDescent="0.35">
      <c r="A70" s="4" t="s">
        <v>27</v>
      </c>
      <c r="B70" s="4" t="s">
        <v>23</v>
      </c>
      <c r="C70" s="4" t="s">
        <v>18</v>
      </c>
      <c r="D70" s="4" t="s">
        <v>24</v>
      </c>
      <c r="E70" s="4" t="s">
        <v>20</v>
      </c>
      <c r="F70" s="5">
        <v>4</v>
      </c>
      <c r="G70" s="4" t="s">
        <v>125</v>
      </c>
      <c r="H70" s="4">
        <v>73.7</v>
      </c>
      <c r="I70" s="4">
        <v>294.8</v>
      </c>
    </row>
    <row r="71" spans="1:9" x14ac:dyDescent="0.35">
      <c r="A71" s="4" t="s">
        <v>27</v>
      </c>
      <c r="B71" s="4" t="s">
        <v>23</v>
      </c>
      <c r="C71" s="4" t="s">
        <v>18</v>
      </c>
      <c r="D71" s="4" t="s">
        <v>24</v>
      </c>
      <c r="E71" s="4" t="s">
        <v>20</v>
      </c>
      <c r="F71" s="5">
        <v>4</v>
      </c>
      <c r="G71" s="4" t="s">
        <v>126</v>
      </c>
      <c r="H71" s="4">
        <v>153.5</v>
      </c>
      <c r="I71" s="4">
        <v>614</v>
      </c>
    </row>
    <row r="72" spans="1:9" x14ac:dyDescent="0.35">
      <c r="A72" s="6" t="s">
        <v>32</v>
      </c>
      <c r="B72" s="6">
        <f>ROWS(A11:A71)</f>
        <v>61</v>
      </c>
      <c r="C72" s="6"/>
      <c r="D72" s="6"/>
      <c r="E72" s="6"/>
      <c r="F72" s="6">
        <f>SUM(F11:F71)</f>
        <v>790</v>
      </c>
      <c r="G72" s="6"/>
      <c r="H72" s="6">
        <f>SUM(H11:H71)</f>
        <v>21472.2</v>
      </c>
      <c r="I72" s="6">
        <f>SUM(I11:I71)</f>
        <v>720012.20000000019</v>
      </c>
    </row>
    <row r="75" spans="1:9" x14ac:dyDescent="0.35">
      <c r="A75" s="7" t="s">
        <v>33</v>
      </c>
      <c r="B75" s="8"/>
      <c r="C75" s="8"/>
      <c r="D75" s="8"/>
      <c r="E75" s="8"/>
      <c r="F75" s="8"/>
    </row>
    <row r="76" spans="1:9" ht="15" x14ac:dyDescent="0.35">
      <c r="A76" s="1" t="s">
        <v>8</v>
      </c>
      <c r="B76" s="1" t="s">
        <v>9</v>
      </c>
      <c r="C76" s="1" t="s">
        <v>65</v>
      </c>
      <c r="D76" s="1" t="s">
        <v>127</v>
      </c>
      <c r="E76" s="1" t="s">
        <v>128</v>
      </c>
      <c r="F76" s="1" t="s">
        <v>34</v>
      </c>
    </row>
    <row r="77" spans="1:9" x14ac:dyDescent="0.35">
      <c r="A77" s="4" t="s">
        <v>35</v>
      </c>
      <c r="B77" s="4" t="s">
        <v>23</v>
      </c>
      <c r="C77" s="4" t="s">
        <v>129</v>
      </c>
      <c r="D77" s="5">
        <v>0</v>
      </c>
      <c r="E77" s="5">
        <v>0</v>
      </c>
      <c r="F77" s="4">
        <v>124.9</v>
      </c>
    </row>
    <row r="78" spans="1:9" x14ac:dyDescent="0.35">
      <c r="A78" s="4" t="s">
        <v>35</v>
      </c>
      <c r="B78" s="4" t="s">
        <v>23</v>
      </c>
      <c r="C78" s="4" t="s">
        <v>129</v>
      </c>
      <c r="D78" s="5">
        <v>0</v>
      </c>
      <c r="E78" s="5">
        <v>0</v>
      </c>
      <c r="F78" s="4">
        <v>27.3</v>
      </c>
    </row>
    <row r="79" spans="1:9" x14ac:dyDescent="0.35">
      <c r="A79" s="4" t="s">
        <v>35</v>
      </c>
      <c r="B79" s="4" t="s">
        <v>23</v>
      </c>
      <c r="C79" s="4" t="s">
        <v>129</v>
      </c>
      <c r="D79" s="5">
        <v>0</v>
      </c>
      <c r="E79" s="5">
        <v>0</v>
      </c>
      <c r="F79" s="4">
        <v>123.5</v>
      </c>
    </row>
    <row r="80" spans="1:9" x14ac:dyDescent="0.35">
      <c r="A80" s="4" t="s">
        <v>35</v>
      </c>
      <c r="B80" s="4" t="s">
        <v>23</v>
      </c>
      <c r="C80" s="4" t="s">
        <v>129</v>
      </c>
      <c r="D80" s="5">
        <v>0</v>
      </c>
      <c r="E80" s="5">
        <v>0</v>
      </c>
      <c r="F80" s="4">
        <v>195.2</v>
      </c>
    </row>
    <row r="81" spans="1:6" x14ac:dyDescent="0.35">
      <c r="A81" s="4" t="s">
        <v>35</v>
      </c>
      <c r="B81" s="4" t="s">
        <v>23</v>
      </c>
      <c r="C81" s="4" t="s">
        <v>129</v>
      </c>
      <c r="D81" s="5">
        <v>0</v>
      </c>
      <c r="E81" s="5">
        <v>0</v>
      </c>
      <c r="F81" s="4">
        <v>95</v>
      </c>
    </row>
    <row r="82" spans="1:6" x14ac:dyDescent="0.35">
      <c r="A82" s="4" t="s">
        <v>35</v>
      </c>
      <c r="B82" s="4" t="s">
        <v>23</v>
      </c>
      <c r="C82" s="4" t="s">
        <v>129</v>
      </c>
      <c r="D82" s="5">
        <v>0</v>
      </c>
      <c r="E82" s="5">
        <v>0</v>
      </c>
      <c r="F82" s="4">
        <v>236.7</v>
      </c>
    </row>
    <row r="83" spans="1:6" x14ac:dyDescent="0.35">
      <c r="A83" s="4" t="s">
        <v>35</v>
      </c>
      <c r="B83" s="4" t="s">
        <v>23</v>
      </c>
      <c r="C83" s="4" t="s">
        <v>129</v>
      </c>
      <c r="D83" s="5">
        <v>0</v>
      </c>
      <c r="E83" s="5">
        <v>0</v>
      </c>
      <c r="F83" s="4">
        <v>84.5</v>
      </c>
    </row>
    <row r="84" spans="1:6" x14ac:dyDescent="0.35">
      <c r="A84" s="4" t="s">
        <v>35</v>
      </c>
      <c r="B84" s="4" t="s">
        <v>23</v>
      </c>
      <c r="C84" s="4" t="s">
        <v>129</v>
      </c>
      <c r="D84" s="5">
        <v>0</v>
      </c>
      <c r="E84" s="5">
        <v>0</v>
      </c>
      <c r="F84" s="4">
        <v>43</v>
      </c>
    </row>
    <row r="85" spans="1:6" x14ac:dyDescent="0.35">
      <c r="A85" s="4" t="s">
        <v>35</v>
      </c>
      <c r="B85" s="4" t="s">
        <v>23</v>
      </c>
      <c r="C85" s="4" t="s">
        <v>129</v>
      </c>
      <c r="D85" s="5">
        <v>0</v>
      </c>
      <c r="E85" s="5">
        <v>0</v>
      </c>
      <c r="F85" s="4">
        <v>57.1</v>
      </c>
    </row>
    <row r="86" spans="1:6" x14ac:dyDescent="0.35">
      <c r="A86" s="4" t="s">
        <v>35</v>
      </c>
      <c r="B86" s="4" t="s">
        <v>23</v>
      </c>
      <c r="C86" s="4" t="s">
        <v>129</v>
      </c>
      <c r="D86" s="5">
        <v>0</v>
      </c>
      <c r="E86" s="5">
        <v>0</v>
      </c>
      <c r="F86" s="4">
        <v>75.400000000000006</v>
      </c>
    </row>
    <row r="87" spans="1:6" x14ac:dyDescent="0.35">
      <c r="A87" s="4" t="s">
        <v>35</v>
      </c>
      <c r="B87" s="4" t="s">
        <v>23</v>
      </c>
      <c r="C87" s="4" t="s">
        <v>129</v>
      </c>
      <c r="D87" s="5">
        <v>0</v>
      </c>
      <c r="E87" s="5">
        <v>0</v>
      </c>
      <c r="F87" s="4">
        <v>437.7</v>
      </c>
    </row>
    <row r="88" spans="1:6" x14ac:dyDescent="0.35">
      <c r="A88" s="4" t="s">
        <v>35</v>
      </c>
      <c r="B88" s="4" t="s">
        <v>23</v>
      </c>
      <c r="C88" s="4" t="s">
        <v>129</v>
      </c>
      <c r="D88" s="5">
        <v>0</v>
      </c>
      <c r="E88" s="5">
        <v>0</v>
      </c>
      <c r="F88" s="4">
        <v>22.4</v>
      </c>
    </row>
    <row r="89" spans="1:6" x14ac:dyDescent="0.35">
      <c r="A89" s="4" t="s">
        <v>35</v>
      </c>
      <c r="B89" s="4" t="s">
        <v>23</v>
      </c>
      <c r="C89" s="4" t="s">
        <v>129</v>
      </c>
      <c r="D89" s="5">
        <v>0</v>
      </c>
      <c r="E89" s="5">
        <v>0</v>
      </c>
      <c r="F89" s="4">
        <v>69.400000000000006</v>
      </c>
    </row>
    <row r="90" spans="1:6" x14ac:dyDescent="0.35">
      <c r="A90" s="4" t="s">
        <v>35</v>
      </c>
      <c r="B90" s="4" t="s">
        <v>23</v>
      </c>
      <c r="C90" s="4" t="s">
        <v>129</v>
      </c>
      <c r="D90" s="5">
        <v>0</v>
      </c>
      <c r="E90" s="5">
        <v>0</v>
      </c>
      <c r="F90" s="4">
        <v>88.4</v>
      </c>
    </row>
    <row r="91" spans="1:6" x14ac:dyDescent="0.35">
      <c r="A91" s="4" t="s">
        <v>35</v>
      </c>
      <c r="B91" s="4" t="s">
        <v>23</v>
      </c>
      <c r="C91" s="4" t="s">
        <v>129</v>
      </c>
      <c r="D91" s="5">
        <v>0</v>
      </c>
      <c r="E91" s="5">
        <v>0</v>
      </c>
      <c r="F91" s="4">
        <v>156.9</v>
      </c>
    </row>
    <row r="92" spans="1:6" x14ac:dyDescent="0.35">
      <c r="A92" s="4" t="s">
        <v>35</v>
      </c>
      <c r="B92" s="4" t="s">
        <v>23</v>
      </c>
      <c r="C92" s="4" t="s">
        <v>129</v>
      </c>
      <c r="D92" s="5">
        <v>0</v>
      </c>
      <c r="E92" s="5">
        <v>0</v>
      </c>
      <c r="F92" s="4">
        <v>74.7</v>
      </c>
    </row>
    <row r="93" spans="1:6" x14ac:dyDescent="0.35">
      <c r="A93" s="4" t="s">
        <v>35</v>
      </c>
      <c r="B93" s="4" t="s">
        <v>23</v>
      </c>
      <c r="C93" s="4" t="s">
        <v>129</v>
      </c>
      <c r="D93" s="5">
        <v>0</v>
      </c>
      <c r="E93" s="5">
        <v>0</v>
      </c>
      <c r="F93" s="4">
        <v>28.5</v>
      </c>
    </row>
    <row r="94" spans="1:6" x14ac:dyDescent="0.35">
      <c r="A94" s="4" t="s">
        <v>35</v>
      </c>
      <c r="B94" s="4" t="s">
        <v>23</v>
      </c>
      <c r="C94" s="4" t="s">
        <v>129</v>
      </c>
      <c r="D94" s="5">
        <v>0</v>
      </c>
      <c r="E94" s="5">
        <v>0</v>
      </c>
      <c r="F94" s="4">
        <v>530.79999999999995</v>
      </c>
    </row>
    <row r="95" spans="1:6" x14ac:dyDescent="0.35">
      <c r="A95" s="4" t="s">
        <v>35</v>
      </c>
      <c r="B95" s="4" t="s">
        <v>23</v>
      </c>
      <c r="C95" s="4" t="s">
        <v>129</v>
      </c>
      <c r="D95" s="5">
        <v>0</v>
      </c>
      <c r="E95" s="5">
        <v>0</v>
      </c>
      <c r="F95" s="4">
        <v>8.5</v>
      </c>
    </row>
    <row r="96" spans="1:6" x14ac:dyDescent="0.35">
      <c r="A96" s="4" t="s">
        <v>35</v>
      </c>
      <c r="B96" s="4" t="s">
        <v>23</v>
      </c>
      <c r="C96" s="4" t="s">
        <v>129</v>
      </c>
      <c r="D96" s="5">
        <v>0</v>
      </c>
      <c r="E96" s="5">
        <v>0</v>
      </c>
      <c r="F96" s="4">
        <v>143.6</v>
      </c>
    </row>
    <row r="97" spans="1:6" x14ac:dyDescent="0.35">
      <c r="A97" s="4" t="s">
        <v>35</v>
      </c>
      <c r="B97" s="4" t="s">
        <v>23</v>
      </c>
      <c r="C97" s="4" t="s">
        <v>129</v>
      </c>
      <c r="D97" s="5">
        <v>0</v>
      </c>
      <c r="E97" s="5">
        <v>0</v>
      </c>
      <c r="F97" s="4">
        <v>25.5</v>
      </c>
    </row>
    <row r="98" spans="1:6" x14ac:dyDescent="0.35">
      <c r="A98" s="4" t="s">
        <v>35</v>
      </c>
      <c r="B98" s="4" t="s">
        <v>23</v>
      </c>
      <c r="C98" s="4" t="s">
        <v>129</v>
      </c>
      <c r="D98" s="5">
        <v>0</v>
      </c>
      <c r="E98" s="5">
        <v>0</v>
      </c>
      <c r="F98" s="4">
        <v>7106.8</v>
      </c>
    </row>
    <row r="99" spans="1:6" x14ac:dyDescent="0.35">
      <c r="A99" s="4" t="s">
        <v>35</v>
      </c>
      <c r="B99" s="4" t="s">
        <v>23</v>
      </c>
      <c r="C99" s="4" t="s">
        <v>130</v>
      </c>
      <c r="D99" s="5">
        <v>0</v>
      </c>
      <c r="E99" s="5">
        <v>0</v>
      </c>
      <c r="F99" s="4">
        <v>111.9</v>
      </c>
    </row>
    <row r="100" spans="1:6" x14ac:dyDescent="0.35">
      <c r="A100" s="4" t="s">
        <v>35</v>
      </c>
      <c r="B100" s="4" t="s">
        <v>23</v>
      </c>
      <c r="C100" s="4" t="s">
        <v>130</v>
      </c>
      <c r="D100" s="5">
        <v>0</v>
      </c>
      <c r="E100" s="5">
        <v>0</v>
      </c>
      <c r="F100" s="4">
        <v>58.3</v>
      </c>
    </row>
    <row r="101" spans="1:6" x14ac:dyDescent="0.35">
      <c r="A101" s="4" t="s">
        <v>35</v>
      </c>
      <c r="B101" s="4" t="s">
        <v>23</v>
      </c>
      <c r="C101" s="4" t="s">
        <v>130</v>
      </c>
      <c r="D101" s="5">
        <v>0</v>
      </c>
      <c r="E101" s="5">
        <v>0</v>
      </c>
      <c r="F101" s="4">
        <v>55.7</v>
      </c>
    </row>
    <row r="102" spans="1:6" x14ac:dyDescent="0.35">
      <c r="A102" s="4" t="s">
        <v>35</v>
      </c>
      <c r="B102" s="4" t="s">
        <v>23</v>
      </c>
      <c r="C102" s="4" t="s">
        <v>130</v>
      </c>
      <c r="D102" s="5">
        <v>0</v>
      </c>
      <c r="E102" s="5">
        <v>0</v>
      </c>
      <c r="F102" s="4">
        <v>14</v>
      </c>
    </row>
    <row r="103" spans="1:6" x14ac:dyDescent="0.35">
      <c r="A103" s="4" t="s">
        <v>35</v>
      </c>
      <c r="B103" s="4" t="s">
        <v>23</v>
      </c>
      <c r="C103" s="4" t="s">
        <v>130</v>
      </c>
      <c r="D103" s="5">
        <v>0</v>
      </c>
      <c r="E103" s="5">
        <v>0</v>
      </c>
      <c r="F103" s="4">
        <v>154.80000000000001</v>
      </c>
    </row>
    <row r="104" spans="1:6" x14ac:dyDescent="0.35">
      <c r="A104" s="4" t="s">
        <v>35</v>
      </c>
      <c r="B104" s="4" t="s">
        <v>23</v>
      </c>
      <c r="C104" s="4" t="s">
        <v>130</v>
      </c>
      <c r="D104" s="5">
        <v>0</v>
      </c>
      <c r="E104" s="5">
        <v>0</v>
      </c>
      <c r="F104" s="4">
        <v>34.1</v>
      </c>
    </row>
    <row r="105" spans="1:6" x14ac:dyDescent="0.35">
      <c r="A105" s="4" t="s">
        <v>35</v>
      </c>
      <c r="B105" s="4" t="s">
        <v>23</v>
      </c>
      <c r="C105" s="4" t="s">
        <v>130</v>
      </c>
      <c r="D105" s="5">
        <v>0</v>
      </c>
      <c r="E105" s="5">
        <v>0</v>
      </c>
      <c r="F105" s="4">
        <v>103.9</v>
      </c>
    </row>
    <row r="106" spans="1:6" x14ac:dyDescent="0.35">
      <c r="A106" s="4" t="s">
        <v>35</v>
      </c>
      <c r="B106" s="4" t="s">
        <v>23</v>
      </c>
      <c r="C106" s="4" t="s">
        <v>130</v>
      </c>
      <c r="D106" s="5">
        <v>0</v>
      </c>
      <c r="E106" s="5">
        <v>0</v>
      </c>
      <c r="F106" s="4">
        <v>11.4</v>
      </c>
    </row>
    <row r="107" spans="1:6" x14ac:dyDescent="0.35">
      <c r="A107" s="4" t="s">
        <v>35</v>
      </c>
      <c r="B107" s="4" t="s">
        <v>23</v>
      </c>
      <c r="C107" s="4" t="s">
        <v>130</v>
      </c>
      <c r="D107" s="5">
        <v>0</v>
      </c>
      <c r="E107" s="5">
        <v>0</v>
      </c>
      <c r="F107" s="4">
        <v>132.69999999999999</v>
      </c>
    </row>
    <row r="108" spans="1:6" x14ac:dyDescent="0.35">
      <c r="A108" s="4" t="s">
        <v>35</v>
      </c>
      <c r="B108" s="4" t="s">
        <v>23</v>
      </c>
      <c r="C108" s="4" t="s">
        <v>130</v>
      </c>
      <c r="D108" s="5">
        <v>0</v>
      </c>
      <c r="E108" s="5">
        <v>0</v>
      </c>
      <c r="F108" s="4">
        <v>24</v>
      </c>
    </row>
    <row r="109" spans="1:6" x14ac:dyDescent="0.35">
      <c r="A109" s="4" t="s">
        <v>35</v>
      </c>
      <c r="B109" s="4" t="s">
        <v>23</v>
      </c>
      <c r="C109" s="4" t="s">
        <v>130</v>
      </c>
      <c r="D109" s="5">
        <v>0</v>
      </c>
      <c r="E109" s="5">
        <v>0</v>
      </c>
      <c r="F109" s="4">
        <v>78.5</v>
      </c>
    </row>
    <row r="110" spans="1:6" x14ac:dyDescent="0.35">
      <c r="A110" s="4" t="s">
        <v>35</v>
      </c>
      <c r="B110" s="4" t="s">
        <v>23</v>
      </c>
      <c r="C110" s="4" t="s">
        <v>130</v>
      </c>
      <c r="D110" s="5">
        <v>0</v>
      </c>
      <c r="E110" s="5">
        <v>0</v>
      </c>
      <c r="F110" s="4">
        <v>49.2</v>
      </c>
    </row>
    <row r="111" spans="1:6" x14ac:dyDescent="0.35">
      <c r="A111" s="4" t="s">
        <v>35</v>
      </c>
      <c r="B111" s="4" t="s">
        <v>23</v>
      </c>
      <c r="C111" s="4" t="s">
        <v>130</v>
      </c>
      <c r="D111" s="5">
        <v>0</v>
      </c>
      <c r="E111" s="5">
        <v>0</v>
      </c>
      <c r="F111" s="4">
        <v>37.6</v>
      </c>
    </row>
    <row r="112" spans="1:6" x14ac:dyDescent="0.35">
      <c r="A112" s="4" t="s">
        <v>35</v>
      </c>
      <c r="B112" s="4" t="s">
        <v>23</v>
      </c>
      <c r="C112" s="4" t="s">
        <v>130</v>
      </c>
      <c r="D112" s="5">
        <v>0</v>
      </c>
      <c r="E112" s="5">
        <v>0</v>
      </c>
      <c r="F112" s="4">
        <v>76.400000000000006</v>
      </c>
    </row>
    <row r="113" spans="1:6" x14ac:dyDescent="0.35">
      <c r="A113" s="4" t="s">
        <v>35</v>
      </c>
      <c r="B113" s="4" t="s">
        <v>23</v>
      </c>
      <c r="C113" s="4" t="s">
        <v>130</v>
      </c>
      <c r="D113" s="5">
        <v>0</v>
      </c>
      <c r="E113" s="5">
        <v>0</v>
      </c>
      <c r="F113" s="4">
        <v>19.7</v>
      </c>
    </row>
    <row r="114" spans="1:6" x14ac:dyDescent="0.35">
      <c r="A114" s="4" t="s">
        <v>35</v>
      </c>
      <c r="B114" s="4" t="s">
        <v>23</v>
      </c>
      <c r="C114" s="4" t="s">
        <v>130</v>
      </c>
      <c r="D114" s="5">
        <v>0</v>
      </c>
      <c r="E114" s="5">
        <v>0</v>
      </c>
      <c r="F114" s="4">
        <v>59.5</v>
      </c>
    </row>
    <row r="115" spans="1:6" x14ac:dyDescent="0.35">
      <c r="A115" s="4" t="s">
        <v>35</v>
      </c>
      <c r="B115" s="4" t="s">
        <v>23</v>
      </c>
      <c r="C115" s="4" t="s">
        <v>130</v>
      </c>
      <c r="D115" s="5">
        <v>0</v>
      </c>
      <c r="E115" s="5">
        <v>0</v>
      </c>
      <c r="F115" s="4">
        <v>10.3</v>
      </c>
    </row>
    <row r="116" spans="1:6" x14ac:dyDescent="0.35">
      <c r="A116" s="4" t="s">
        <v>35</v>
      </c>
      <c r="B116" s="4" t="s">
        <v>23</v>
      </c>
      <c r="C116" s="4" t="s">
        <v>130</v>
      </c>
      <c r="D116" s="5">
        <v>0</v>
      </c>
      <c r="E116" s="5">
        <v>0</v>
      </c>
      <c r="F116" s="4">
        <v>104.7</v>
      </c>
    </row>
    <row r="117" spans="1:6" x14ac:dyDescent="0.35">
      <c r="A117" s="4" t="s">
        <v>35</v>
      </c>
      <c r="B117" s="4" t="s">
        <v>23</v>
      </c>
      <c r="C117" s="4" t="s">
        <v>130</v>
      </c>
      <c r="D117" s="5">
        <v>0</v>
      </c>
      <c r="E117" s="5">
        <v>0</v>
      </c>
      <c r="F117" s="4">
        <v>78.7</v>
      </c>
    </row>
    <row r="118" spans="1:6" x14ac:dyDescent="0.35">
      <c r="A118" s="4" t="s">
        <v>35</v>
      </c>
      <c r="B118" s="4" t="s">
        <v>23</v>
      </c>
      <c r="C118" s="4" t="s">
        <v>130</v>
      </c>
      <c r="D118" s="5">
        <v>0</v>
      </c>
      <c r="E118" s="5">
        <v>0</v>
      </c>
      <c r="F118" s="4">
        <v>79.5</v>
      </c>
    </row>
    <row r="119" spans="1:6" x14ac:dyDescent="0.35">
      <c r="A119" s="4" t="s">
        <v>35</v>
      </c>
      <c r="B119" s="4" t="s">
        <v>23</v>
      </c>
      <c r="C119" s="4" t="s">
        <v>130</v>
      </c>
      <c r="D119" s="5">
        <v>0</v>
      </c>
      <c r="E119" s="5">
        <v>0</v>
      </c>
      <c r="F119" s="4">
        <v>75.2</v>
      </c>
    </row>
    <row r="120" spans="1:6" x14ac:dyDescent="0.35">
      <c r="A120" s="4" t="s">
        <v>35</v>
      </c>
      <c r="B120" s="4" t="s">
        <v>23</v>
      </c>
      <c r="C120" s="4" t="s">
        <v>130</v>
      </c>
      <c r="D120" s="5">
        <v>0</v>
      </c>
      <c r="E120" s="5">
        <v>0</v>
      </c>
      <c r="F120" s="4">
        <v>87.6</v>
      </c>
    </row>
    <row r="121" spans="1:6" x14ac:dyDescent="0.35">
      <c r="A121" s="4" t="s">
        <v>35</v>
      </c>
      <c r="B121" s="4" t="s">
        <v>23</v>
      </c>
      <c r="C121" s="4" t="s">
        <v>130</v>
      </c>
      <c r="D121" s="5">
        <v>0</v>
      </c>
      <c r="E121" s="5">
        <v>0</v>
      </c>
      <c r="F121" s="4">
        <v>101.2</v>
      </c>
    </row>
    <row r="122" spans="1:6" x14ac:dyDescent="0.35">
      <c r="A122" s="4" t="s">
        <v>35</v>
      </c>
      <c r="B122" s="4" t="s">
        <v>23</v>
      </c>
      <c r="C122" s="4" t="s">
        <v>130</v>
      </c>
      <c r="D122" s="5">
        <v>0</v>
      </c>
      <c r="E122" s="5">
        <v>0</v>
      </c>
      <c r="F122" s="4">
        <v>39.799999999999997</v>
      </c>
    </row>
    <row r="123" spans="1:6" x14ac:dyDescent="0.35">
      <c r="A123" s="4" t="s">
        <v>35</v>
      </c>
      <c r="B123" s="4" t="s">
        <v>23</v>
      </c>
      <c r="C123" s="4" t="s">
        <v>130</v>
      </c>
      <c r="D123" s="5">
        <v>0</v>
      </c>
      <c r="E123" s="5">
        <v>0</v>
      </c>
      <c r="F123" s="4">
        <v>102.7</v>
      </c>
    </row>
    <row r="124" spans="1:6" x14ac:dyDescent="0.35">
      <c r="A124" s="4" t="s">
        <v>35</v>
      </c>
      <c r="B124" s="4" t="s">
        <v>23</v>
      </c>
      <c r="C124" s="4" t="s">
        <v>130</v>
      </c>
      <c r="D124" s="5">
        <v>0</v>
      </c>
      <c r="E124" s="5">
        <v>0</v>
      </c>
      <c r="F124" s="4">
        <v>75.099999999999994</v>
      </c>
    </row>
    <row r="125" spans="1:6" x14ac:dyDescent="0.35">
      <c r="A125" s="4" t="s">
        <v>35</v>
      </c>
      <c r="B125" s="4" t="s">
        <v>23</v>
      </c>
      <c r="C125" s="4" t="s">
        <v>130</v>
      </c>
      <c r="D125" s="5">
        <v>0</v>
      </c>
      <c r="E125" s="5">
        <v>0</v>
      </c>
      <c r="F125" s="4">
        <v>289.8</v>
      </c>
    </row>
    <row r="126" spans="1:6" x14ac:dyDescent="0.35">
      <c r="A126" s="4" t="s">
        <v>35</v>
      </c>
      <c r="B126" s="4" t="s">
        <v>23</v>
      </c>
      <c r="C126" s="4" t="s">
        <v>130</v>
      </c>
      <c r="D126" s="5">
        <v>0</v>
      </c>
      <c r="E126" s="5">
        <v>0</v>
      </c>
      <c r="F126" s="4">
        <v>42.8</v>
      </c>
    </row>
    <row r="127" spans="1:6" x14ac:dyDescent="0.35">
      <c r="A127" s="4" t="s">
        <v>35</v>
      </c>
      <c r="B127" s="4" t="s">
        <v>23</v>
      </c>
      <c r="C127" s="4" t="s">
        <v>130</v>
      </c>
      <c r="D127" s="5">
        <v>0</v>
      </c>
      <c r="E127" s="5">
        <v>0</v>
      </c>
      <c r="F127" s="4">
        <v>52.4</v>
      </c>
    </row>
    <row r="128" spans="1:6" x14ac:dyDescent="0.35">
      <c r="A128" s="4" t="s">
        <v>35</v>
      </c>
      <c r="B128" s="4" t="s">
        <v>23</v>
      </c>
      <c r="C128" s="4" t="s">
        <v>130</v>
      </c>
      <c r="D128" s="5">
        <v>0</v>
      </c>
      <c r="E128" s="5">
        <v>0</v>
      </c>
      <c r="F128" s="4">
        <v>121.4</v>
      </c>
    </row>
    <row r="129" spans="1:8" x14ac:dyDescent="0.35">
      <c r="A129" s="4" t="s">
        <v>35</v>
      </c>
      <c r="B129" s="4" t="s">
        <v>23</v>
      </c>
      <c r="C129" s="4" t="s">
        <v>130</v>
      </c>
      <c r="D129" s="5">
        <v>0</v>
      </c>
      <c r="E129" s="5">
        <v>0</v>
      </c>
      <c r="F129" s="4">
        <v>137</v>
      </c>
    </row>
    <row r="130" spans="1:8" x14ac:dyDescent="0.35">
      <c r="A130" s="4" t="s">
        <v>35</v>
      </c>
      <c r="B130" s="4" t="s">
        <v>23</v>
      </c>
      <c r="C130" s="4" t="s">
        <v>130</v>
      </c>
      <c r="D130" s="5">
        <v>0</v>
      </c>
      <c r="E130" s="5">
        <v>0</v>
      </c>
      <c r="F130" s="4">
        <v>17.600000000000001</v>
      </c>
    </row>
    <row r="131" spans="1:8" x14ac:dyDescent="0.35">
      <c r="A131" s="4" t="s">
        <v>35</v>
      </c>
      <c r="B131" s="4" t="s">
        <v>23</v>
      </c>
      <c r="C131" s="4" t="s">
        <v>130</v>
      </c>
      <c r="D131" s="5">
        <v>0</v>
      </c>
      <c r="E131" s="5">
        <v>0</v>
      </c>
      <c r="F131" s="4">
        <v>59.4</v>
      </c>
    </row>
    <row r="132" spans="1:8" x14ac:dyDescent="0.35">
      <c r="A132" s="4" t="s">
        <v>35</v>
      </c>
      <c r="B132" s="4" t="s">
        <v>23</v>
      </c>
      <c r="C132" s="4" t="s">
        <v>130</v>
      </c>
      <c r="D132" s="5">
        <v>0</v>
      </c>
      <c r="E132" s="5">
        <v>0</v>
      </c>
      <c r="F132" s="4">
        <v>97.2</v>
      </c>
    </row>
    <row r="133" spans="1:8" x14ac:dyDescent="0.35">
      <c r="A133" s="4" t="s">
        <v>35</v>
      </c>
      <c r="B133" s="4" t="s">
        <v>23</v>
      </c>
      <c r="C133" s="4" t="s">
        <v>130</v>
      </c>
      <c r="D133" s="5">
        <v>0</v>
      </c>
      <c r="E133" s="5">
        <v>0</v>
      </c>
      <c r="F133" s="4">
        <v>35.5</v>
      </c>
    </row>
    <row r="134" spans="1:8" x14ac:dyDescent="0.35">
      <c r="A134" s="4" t="s">
        <v>35</v>
      </c>
      <c r="B134" s="4" t="s">
        <v>23</v>
      </c>
      <c r="C134" s="4" t="s">
        <v>130</v>
      </c>
      <c r="D134" s="5">
        <v>0</v>
      </c>
      <c r="E134" s="5">
        <v>0</v>
      </c>
      <c r="F134" s="4">
        <v>26.5</v>
      </c>
    </row>
    <row r="135" spans="1:8" x14ac:dyDescent="0.35">
      <c r="A135" s="4" t="s">
        <v>35</v>
      </c>
      <c r="B135" s="4" t="s">
        <v>23</v>
      </c>
      <c r="C135" s="4" t="s">
        <v>130</v>
      </c>
      <c r="D135" s="5">
        <v>0</v>
      </c>
      <c r="E135" s="5">
        <v>0</v>
      </c>
      <c r="F135" s="4">
        <v>99.3</v>
      </c>
    </row>
    <row r="136" spans="1:8" x14ac:dyDescent="0.35">
      <c r="A136" s="6" t="s">
        <v>32</v>
      </c>
      <c r="B136" s="6">
        <f>ROWS(A77:A135)</f>
        <v>59</v>
      </c>
      <c r="C136" s="6"/>
      <c r="D136" s="6">
        <f>SUM(D77:D135)</f>
        <v>0</v>
      </c>
      <c r="E136" s="6">
        <f>SUM(E77:E135)</f>
        <v>0</v>
      </c>
      <c r="F136" s="6">
        <f>SUM(F77:F135)</f>
        <v>12511.200000000003</v>
      </c>
    </row>
    <row r="139" spans="1:8" x14ac:dyDescent="0.35">
      <c r="A139" s="7" t="s">
        <v>36</v>
      </c>
      <c r="B139" s="8"/>
      <c r="C139" s="8"/>
      <c r="D139" s="8"/>
      <c r="E139" s="8"/>
      <c r="F139" s="8"/>
      <c r="G139" s="8"/>
      <c r="H139" s="8"/>
    </row>
    <row r="140" spans="1:8" ht="15" x14ac:dyDescent="0.35">
      <c r="A140" s="1" t="s">
        <v>56</v>
      </c>
      <c r="B140" s="1" t="s">
        <v>8</v>
      </c>
      <c r="C140" s="1" t="s">
        <v>9</v>
      </c>
      <c r="D140" s="1" t="s">
        <v>65</v>
      </c>
      <c r="E140" s="1" t="s">
        <v>131</v>
      </c>
      <c r="F140" s="1" t="s">
        <v>132</v>
      </c>
      <c r="G140" s="1" t="s">
        <v>133</v>
      </c>
      <c r="H140" s="1" t="s">
        <v>134</v>
      </c>
    </row>
    <row r="141" spans="1:8" x14ac:dyDescent="0.35">
      <c r="A141" s="4" t="s">
        <v>20</v>
      </c>
      <c r="B141" s="4" t="s">
        <v>38</v>
      </c>
      <c r="C141" s="4" t="s">
        <v>17</v>
      </c>
      <c r="D141" s="4" t="s">
        <v>135</v>
      </c>
      <c r="E141" s="5">
        <v>4</v>
      </c>
      <c r="F141" s="5">
        <v>104</v>
      </c>
      <c r="G141" s="5">
        <v>0</v>
      </c>
      <c r="H141" s="5">
        <v>104</v>
      </c>
    </row>
    <row r="142" spans="1:8" ht="27" customHeight="1" x14ac:dyDescent="0.35">
      <c r="A142" s="4" t="s">
        <v>20</v>
      </c>
      <c r="B142" s="4" t="s">
        <v>37</v>
      </c>
      <c r="C142" s="4" t="s">
        <v>23</v>
      </c>
      <c r="D142" s="4" t="s">
        <v>136</v>
      </c>
      <c r="E142" s="5">
        <v>4</v>
      </c>
      <c r="F142" s="5">
        <v>88</v>
      </c>
      <c r="G142" s="5">
        <v>0</v>
      </c>
      <c r="H142" s="5">
        <v>88</v>
      </c>
    </row>
    <row r="143" spans="1:8" ht="27" customHeight="1" x14ac:dyDescent="0.35">
      <c r="A143" s="4" t="s">
        <v>20</v>
      </c>
      <c r="B143" s="4" t="s">
        <v>39</v>
      </c>
      <c r="C143" s="4" t="s">
        <v>23</v>
      </c>
      <c r="D143" s="4" t="s">
        <v>137</v>
      </c>
      <c r="E143" s="5">
        <v>6</v>
      </c>
      <c r="F143" s="5">
        <v>304</v>
      </c>
      <c r="G143" s="5">
        <v>0</v>
      </c>
      <c r="H143" s="5">
        <v>304</v>
      </c>
    </row>
    <row r="144" spans="1:8" ht="27" customHeight="1" x14ac:dyDescent="0.35">
      <c r="A144" s="4" t="s">
        <v>20</v>
      </c>
      <c r="B144" s="4" t="s">
        <v>42</v>
      </c>
      <c r="C144" s="4" t="s">
        <v>23</v>
      </c>
      <c r="D144" s="4" t="s">
        <v>138</v>
      </c>
      <c r="E144" s="5">
        <v>5</v>
      </c>
      <c r="F144" s="5">
        <v>80</v>
      </c>
      <c r="G144" s="5">
        <v>0</v>
      </c>
      <c r="H144" s="5">
        <v>80</v>
      </c>
    </row>
    <row r="145" spans="1:8" ht="27" customHeight="1" x14ac:dyDescent="0.35">
      <c r="A145" s="4" t="s">
        <v>20</v>
      </c>
      <c r="B145" s="4" t="s">
        <v>42</v>
      </c>
      <c r="C145" s="4" t="s">
        <v>23</v>
      </c>
      <c r="D145" s="4" t="s">
        <v>139</v>
      </c>
      <c r="E145" s="5">
        <v>10</v>
      </c>
      <c r="F145" s="5">
        <v>176</v>
      </c>
      <c r="G145" s="5">
        <v>0</v>
      </c>
      <c r="H145" s="5">
        <v>176</v>
      </c>
    </row>
    <row r="146" spans="1:8" ht="27" customHeight="1" x14ac:dyDescent="0.35">
      <c r="A146" s="4" t="s">
        <v>20</v>
      </c>
      <c r="B146" s="4" t="s">
        <v>40</v>
      </c>
      <c r="C146" s="4" t="s">
        <v>23</v>
      </c>
      <c r="D146" s="4" t="s">
        <v>140</v>
      </c>
      <c r="E146" s="5">
        <v>6</v>
      </c>
      <c r="F146" s="5">
        <v>32</v>
      </c>
      <c r="G146" s="5">
        <v>0</v>
      </c>
      <c r="H146" s="5">
        <v>32</v>
      </c>
    </row>
    <row r="147" spans="1:8" ht="27" customHeight="1" x14ac:dyDescent="0.35">
      <c r="A147" s="4" t="s">
        <v>20</v>
      </c>
      <c r="B147" s="4" t="s">
        <v>40</v>
      </c>
      <c r="C147" s="4" t="s">
        <v>23</v>
      </c>
      <c r="D147" s="4" t="s">
        <v>141</v>
      </c>
      <c r="E147" s="5">
        <v>7</v>
      </c>
      <c r="F147" s="5">
        <v>36</v>
      </c>
      <c r="G147" s="5">
        <v>0</v>
      </c>
      <c r="H147" s="5">
        <v>36</v>
      </c>
    </row>
    <row r="148" spans="1:8" ht="27" customHeight="1" x14ac:dyDescent="0.35">
      <c r="A148" s="4" t="s">
        <v>20</v>
      </c>
      <c r="B148" s="4" t="s">
        <v>40</v>
      </c>
      <c r="C148" s="4" t="s">
        <v>23</v>
      </c>
      <c r="D148" s="4" t="s">
        <v>142</v>
      </c>
      <c r="E148" s="5">
        <v>2</v>
      </c>
      <c r="F148" s="5">
        <v>24</v>
      </c>
      <c r="G148" s="5">
        <v>0</v>
      </c>
      <c r="H148" s="5">
        <v>24</v>
      </c>
    </row>
    <row r="149" spans="1:8" ht="27" customHeight="1" x14ac:dyDescent="0.35">
      <c r="A149" s="4" t="s">
        <v>20</v>
      </c>
      <c r="B149" s="4" t="s">
        <v>40</v>
      </c>
      <c r="C149" s="4" t="s">
        <v>23</v>
      </c>
      <c r="D149" s="4" t="s">
        <v>143</v>
      </c>
      <c r="E149" s="5">
        <v>4</v>
      </c>
      <c r="F149" s="5">
        <v>148</v>
      </c>
      <c r="G149" s="5">
        <v>0</v>
      </c>
      <c r="H149" s="5">
        <v>148</v>
      </c>
    </row>
    <row r="150" spans="1:8" ht="27" customHeight="1" x14ac:dyDescent="0.35">
      <c r="A150" s="4" t="s">
        <v>20</v>
      </c>
      <c r="B150" s="4" t="s">
        <v>40</v>
      </c>
      <c r="C150" s="4" t="s">
        <v>23</v>
      </c>
      <c r="D150" s="4" t="s">
        <v>144</v>
      </c>
      <c r="E150" s="5">
        <v>2</v>
      </c>
      <c r="F150" s="5">
        <v>8</v>
      </c>
      <c r="G150" s="5">
        <v>0</v>
      </c>
      <c r="H150" s="5">
        <v>8</v>
      </c>
    </row>
    <row r="151" spans="1:8" ht="27" customHeight="1" x14ac:dyDescent="0.35">
      <c r="A151" s="4" t="s">
        <v>20</v>
      </c>
      <c r="B151" s="4" t="s">
        <v>40</v>
      </c>
      <c r="C151" s="4" t="s">
        <v>23</v>
      </c>
      <c r="D151" s="4" t="s">
        <v>145</v>
      </c>
      <c r="E151" s="5">
        <v>3</v>
      </c>
      <c r="F151" s="5">
        <v>20</v>
      </c>
      <c r="G151" s="5">
        <v>0</v>
      </c>
      <c r="H151" s="5">
        <v>20</v>
      </c>
    </row>
    <row r="152" spans="1:8" ht="27" customHeight="1" x14ac:dyDescent="0.35">
      <c r="A152" s="4" t="s">
        <v>20</v>
      </c>
      <c r="B152" s="4" t="s">
        <v>40</v>
      </c>
      <c r="C152" s="4" t="s">
        <v>23</v>
      </c>
      <c r="D152" s="4" t="s">
        <v>146</v>
      </c>
      <c r="E152" s="5">
        <v>5</v>
      </c>
      <c r="F152" s="5">
        <v>36</v>
      </c>
      <c r="G152" s="5">
        <v>0</v>
      </c>
      <c r="H152" s="5">
        <v>36</v>
      </c>
    </row>
    <row r="153" spans="1:8" ht="27" customHeight="1" x14ac:dyDescent="0.35">
      <c r="A153" s="4" t="s">
        <v>20</v>
      </c>
      <c r="B153" s="4" t="s">
        <v>40</v>
      </c>
      <c r="C153" s="4" t="s">
        <v>23</v>
      </c>
      <c r="D153" s="4" t="s">
        <v>147</v>
      </c>
      <c r="E153" s="5">
        <v>4</v>
      </c>
      <c r="F153" s="5">
        <v>16</v>
      </c>
      <c r="G153" s="5">
        <v>0</v>
      </c>
      <c r="H153" s="5">
        <v>16</v>
      </c>
    </row>
    <row r="154" spans="1:8" ht="27" customHeight="1" x14ac:dyDescent="0.35">
      <c r="A154" s="4" t="s">
        <v>20</v>
      </c>
      <c r="B154" s="4" t="s">
        <v>40</v>
      </c>
      <c r="C154" s="4" t="s">
        <v>23</v>
      </c>
      <c r="D154" s="4" t="s">
        <v>148</v>
      </c>
      <c r="E154" s="5">
        <v>4</v>
      </c>
      <c r="F154" s="5">
        <v>16</v>
      </c>
      <c r="G154" s="5">
        <v>0</v>
      </c>
      <c r="H154" s="5">
        <v>16</v>
      </c>
    </row>
    <row r="155" spans="1:8" ht="27" customHeight="1" x14ac:dyDescent="0.35">
      <c r="A155" s="4" t="s">
        <v>20</v>
      </c>
      <c r="B155" s="4" t="s">
        <v>40</v>
      </c>
      <c r="C155" s="4" t="s">
        <v>23</v>
      </c>
      <c r="D155" s="4" t="s">
        <v>149</v>
      </c>
      <c r="E155" s="5">
        <v>12</v>
      </c>
      <c r="F155" s="5">
        <v>68</v>
      </c>
      <c r="G155" s="5">
        <v>0</v>
      </c>
      <c r="H155" s="5">
        <v>68</v>
      </c>
    </row>
    <row r="156" spans="1:8" ht="27" customHeight="1" x14ac:dyDescent="0.35">
      <c r="A156" s="4" t="s">
        <v>20</v>
      </c>
      <c r="B156" s="4" t="s">
        <v>40</v>
      </c>
      <c r="C156" s="4" t="s">
        <v>23</v>
      </c>
      <c r="D156" s="4" t="s">
        <v>150</v>
      </c>
      <c r="E156" s="5">
        <v>7</v>
      </c>
      <c r="F156" s="5">
        <v>36</v>
      </c>
      <c r="G156" s="5">
        <v>0</v>
      </c>
      <c r="H156" s="5">
        <v>36</v>
      </c>
    </row>
    <row r="157" spans="1:8" x14ac:dyDescent="0.35">
      <c r="A157" s="4" t="s">
        <v>20</v>
      </c>
      <c r="B157" s="4" t="s">
        <v>41</v>
      </c>
      <c r="C157" s="4" t="s">
        <v>23</v>
      </c>
      <c r="D157" s="4"/>
      <c r="E157" s="5">
        <v>2</v>
      </c>
      <c r="F157" s="5">
        <v>48</v>
      </c>
      <c r="G157" s="5">
        <v>48</v>
      </c>
      <c r="H157" s="5">
        <v>0</v>
      </c>
    </row>
    <row r="158" spans="1:8" x14ac:dyDescent="0.35">
      <c r="A158" s="6" t="s">
        <v>32</v>
      </c>
      <c r="B158" s="6">
        <f>ROWS(A141:A157)</f>
        <v>17</v>
      </c>
      <c r="C158" s="6"/>
      <c r="D158" s="6"/>
      <c r="E158" s="6"/>
      <c r="F158" s="6">
        <f>SUM(F141:F157)</f>
        <v>1240</v>
      </c>
      <c r="G158" s="6">
        <f>SUM(G141:G157)</f>
        <v>48</v>
      </c>
      <c r="H158" s="6">
        <f>SUM(H141:H157)</f>
        <v>1192</v>
      </c>
    </row>
    <row r="161" spans="1:5" x14ac:dyDescent="0.35">
      <c r="A161" s="7" t="s">
        <v>43</v>
      </c>
      <c r="B161" s="8"/>
      <c r="C161" s="8"/>
      <c r="D161" s="8"/>
      <c r="E161" s="8"/>
    </row>
    <row r="162" spans="1:5" ht="15" x14ac:dyDescent="0.35">
      <c r="A162" s="1" t="s">
        <v>8</v>
      </c>
      <c r="B162" s="1" t="s">
        <v>9</v>
      </c>
      <c r="C162" s="1" t="s">
        <v>11</v>
      </c>
      <c r="D162" s="1" t="s">
        <v>65</v>
      </c>
      <c r="E162" s="1" t="s">
        <v>151</v>
      </c>
    </row>
    <row r="163" spans="1:5" x14ac:dyDescent="0.35">
      <c r="A163" s="4" t="s">
        <v>46</v>
      </c>
      <c r="B163" s="4" t="s">
        <v>17</v>
      </c>
      <c r="C163" s="4"/>
      <c r="D163" s="4" t="s">
        <v>152</v>
      </c>
      <c r="E163" s="4" t="s">
        <v>153</v>
      </c>
    </row>
    <row r="164" spans="1:5" x14ac:dyDescent="0.35">
      <c r="A164" s="4" t="s">
        <v>44</v>
      </c>
      <c r="B164" s="4" t="s">
        <v>23</v>
      </c>
      <c r="C164" s="4" t="s">
        <v>24</v>
      </c>
      <c r="D164" s="4" t="s">
        <v>154</v>
      </c>
      <c r="E164" s="4" t="s">
        <v>153</v>
      </c>
    </row>
    <row r="165" spans="1:5" x14ac:dyDescent="0.35">
      <c r="A165" s="4" t="s">
        <v>44</v>
      </c>
      <c r="B165" s="4" t="s">
        <v>23</v>
      </c>
      <c r="C165" s="4" t="s">
        <v>24</v>
      </c>
      <c r="D165" s="4" t="s">
        <v>155</v>
      </c>
      <c r="E165" s="4" t="s">
        <v>153</v>
      </c>
    </row>
    <row r="166" spans="1:5" x14ac:dyDescent="0.35">
      <c r="A166" s="4" t="s">
        <v>44</v>
      </c>
      <c r="B166" s="4" t="s">
        <v>23</v>
      </c>
      <c r="C166" s="4" t="s">
        <v>24</v>
      </c>
      <c r="D166" s="4" t="s">
        <v>156</v>
      </c>
      <c r="E166" s="4" t="s">
        <v>153</v>
      </c>
    </row>
    <row r="167" spans="1:5" x14ac:dyDescent="0.35">
      <c r="A167" s="4" t="s">
        <v>44</v>
      </c>
      <c r="B167" s="4" t="s">
        <v>23</v>
      </c>
      <c r="C167" s="4" t="s">
        <v>24</v>
      </c>
      <c r="D167" s="4" t="s">
        <v>157</v>
      </c>
      <c r="E167" s="4" t="s">
        <v>153</v>
      </c>
    </row>
    <row r="168" spans="1:5" x14ac:dyDescent="0.35">
      <c r="A168" s="4" t="s">
        <v>44</v>
      </c>
      <c r="B168" s="4" t="s">
        <v>23</v>
      </c>
      <c r="C168" s="4" t="s">
        <v>24</v>
      </c>
      <c r="D168" s="4" t="s">
        <v>158</v>
      </c>
      <c r="E168" s="4" t="s">
        <v>153</v>
      </c>
    </row>
    <row r="169" spans="1:5" x14ac:dyDescent="0.35">
      <c r="A169" s="4" t="s">
        <v>44</v>
      </c>
      <c r="B169" s="4" t="s">
        <v>23</v>
      </c>
      <c r="C169" s="4" t="s">
        <v>24</v>
      </c>
      <c r="D169" s="4" t="s">
        <v>159</v>
      </c>
      <c r="E169" s="4" t="s">
        <v>153</v>
      </c>
    </row>
    <row r="170" spans="1:5" x14ac:dyDescent="0.35">
      <c r="A170" s="4" t="s">
        <v>44</v>
      </c>
      <c r="B170" s="4" t="s">
        <v>23</v>
      </c>
      <c r="C170" s="4" t="s">
        <v>24</v>
      </c>
      <c r="D170" s="4" t="s">
        <v>160</v>
      </c>
      <c r="E170" s="4" t="s">
        <v>153</v>
      </c>
    </row>
    <row r="171" spans="1:5" x14ac:dyDescent="0.35">
      <c r="A171" s="4" t="s">
        <v>45</v>
      </c>
      <c r="B171" s="4" t="s">
        <v>23</v>
      </c>
      <c r="C171" s="4"/>
      <c r="D171" s="4"/>
      <c r="E171" s="4" t="s">
        <v>153</v>
      </c>
    </row>
    <row r="172" spans="1:5" x14ac:dyDescent="0.35">
      <c r="A172" s="4" t="s">
        <v>44</v>
      </c>
      <c r="B172" s="4" t="s">
        <v>23</v>
      </c>
      <c r="C172" s="4" t="s">
        <v>24</v>
      </c>
      <c r="D172" s="4" t="s">
        <v>161</v>
      </c>
      <c r="E172" s="4" t="s">
        <v>153</v>
      </c>
    </row>
    <row r="173" spans="1:5" x14ac:dyDescent="0.35">
      <c r="A173" s="4" t="s">
        <v>44</v>
      </c>
      <c r="B173" s="4" t="s">
        <v>23</v>
      </c>
      <c r="C173" s="4" t="s">
        <v>24</v>
      </c>
      <c r="D173" s="4" t="s">
        <v>162</v>
      </c>
      <c r="E173" s="4" t="s">
        <v>153</v>
      </c>
    </row>
    <row r="174" spans="1:5" x14ac:dyDescent="0.35">
      <c r="A174" s="4" t="s">
        <v>44</v>
      </c>
      <c r="B174" s="4" t="s">
        <v>23</v>
      </c>
      <c r="C174" s="4" t="s">
        <v>24</v>
      </c>
      <c r="D174" s="4" t="s">
        <v>163</v>
      </c>
      <c r="E174" s="4" t="s">
        <v>153</v>
      </c>
    </row>
    <row r="175" spans="1:5" x14ac:dyDescent="0.35">
      <c r="A175" s="6" t="s">
        <v>32</v>
      </c>
      <c r="B175" s="6">
        <f>ROWS(A163:A174)</f>
        <v>12</v>
      </c>
      <c r="C175" s="6"/>
      <c r="D175" s="6"/>
      <c r="E175" s="6"/>
    </row>
    <row r="178" spans="1:6" x14ac:dyDescent="0.35">
      <c r="A178" s="7" t="s">
        <v>47</v>
      </c>
      <c r="B178" s="8"/>
      <c r="C178" s="8"/>
      <c r="D178" s="8"/>
      <c r="E178" s="8"/>
      <c r="F178" s="8"/>
    </row>
    <row r="179" spans="1:6" ht="15" x14ac:dyDescent="0.35">
      <c r="A179" s="1" t="s">
        <v>8</v>
      </c>
      <c r="B179" s="1" t="s">
        <v>48</v>
      </c>
      <c r="C179" s="1" t="s">
        <v>9</v>
      </c>
      <c r="D179" s="1" t="s">
        <v>11</v>
      </c>
      <c r="E179" s="1" t="s">
        <v>65</v>
      </c>
      <c r="F179" s="1" t="s">
        <v>151</v>
      </c>
    </row>
    <row r="180" spans="1:6" ht="27" customHeight="1" x14ac:dyDescent="0.35">
      <c r="A180" s="4" t="s">
        <v>51</v>
      </c>
      <c r="B180" s="4" t="s">
        <v>52</v>
      </c>
      <c r="C180" s="4" t="s">
        <v>17</v>
      </c>
      <c r="D180" s="4" t="s">
        <v>24</v>
      </c>
      <c r="E180" s="4" t="s">
        <v>164</v>
      </c>
      <c r="F180" s="4" t="s">
        <v>165</v>
      </c>
    </row>
    <row r="181" spans="1:6" ht="27" customHeight="1" x14ac:dyDescent="0.35">
      <c r="A181" s="4" t="s">
        <v>49</v>
      </c>
      <c r="B181" s="4" t="s">
        <v>50</v>
      </c>
      <c r="C181" s="4" t="s">
        <v>23</v>
      </c>
      <c r="D181" s="4"/>
      <c r="E181" s="4" t="s">
        <v>166</v>
      </c>
      <c r="F181" s="4" t="s">
        <v>167</v>
      </c>
    </row>
    <row r="182" spans="1:6" ht="27" customHeight="1" x14ac:dyDescent="0.35">
      <c r="A182" s="4" t="s">
        <v>49</v>
      </c>
      <c r="B182" s="4" t="s">
        <v>50</v>
      </c>
      <c r="C182" s="4" t="s">
        <v>23</v>
      </c>
      <c r="D182" s="4"/>
      <c r="E182" s="4" t="s">
        <v>168</v>
      </c>
      <c r="F182" s="4" t="s">
        <v>169</v>
      </c>
    </row>
    <row r="183" spans="1:6" ht="27" customHeight="1" x14ac:dyDescent="0.35">
      <c r="A183" s="4" t="s">
        <v>49</v>
      </c>
      <c r="B183" s="4" t="s">
        <v>50</v>
      </c>
      <c r="C183" s="4" t="s">
        <v>23</v>
      </c>
      <c r="D183" s="4"/>
      <c r="E183" s="4" t="s">
        <v>170</v>
      </c>
      <c r="F183" s="4" t="s">
        <v>171</v>
      </c>
    </row>
    <row r="184" spans="1:6" ht="27" customHeight="1" x14ac:dyDescent="0.35">
      <c r="A184" s="4" t="s">
        <v>49</v>
      </c>
      <c r="B184" s="4" t="s">
        <v>50</v>
      </c>
      <c r="C184" s="4" t="s">
        <v>23</v>
      </c>
      <c r="D184" s="4"/>
      <c r="E184" s="4" t="s">
        <v>172</v>
      </c>
      <c r="F184" s="4" t="s">
        <v>173</v>
      </c>
    </row>
    <row r="185" spans="1:6" ht="27" customHeight="1" x14ac:dyDescent="0.35">
      <c r="A185" s="4" t="s">
        <v>49</v>
      </c>
      <c r="B185" s="4" t="s">
        <v>50</v>
      </c>
      <c r="C185" s="4" t="s">
        <v>17</v>
      </c>
      <c r="D185" s="4" t="s">
        <v>24</v>
      </c>
      <c r="E185" s="4" t="s">
        <v>174</v>
      </c>
      <c r="F185" s="4" t="s">
        <v>175</v>
      </c>
    </row>
    <row r="186" spans="1:6" ht="27" customHeight="1" x14ac:dyDescent="0.35">
      <c r="A186" s="4" t="s">
        <v>49</v>
      </c>
      <c r="B186" s="4" t="s">
        <v>50</v>
      </c>
      <c r="C186" s="4" t="s">
        <v>23</v>
      </c>
      <c r="D186" s="4" t="s">
        <v>24</v>
      </c>
      <c r="E186" s="4" t="s">
        <v>176</v>
      </c>
      <c r="F186" s="4" t="s">
        <v>177</v>
      </c>
    </row>
    <row r="187" spans="1:6" ht="27" customHeight="1" x14ac:dyDescent="0.35">
      <c r="A187" s="4" t="s">
        <v>49</v>
      </c>
      <c r="B187" s="4" t="s">
        <v>50</v>
      </c>
      <c r="C187" s="4" t="s">
        <v>23</v>
      </c>
      <c r="D187" s="4" t="s">
        <v>24</v>
      </c>
      <c r="E187" s="4" t="s">
        <v>178</v>
      </c>
      <c r="F187" s="4" t="s">
        <v>179</v>
      </c>
    </row>
    <row r="188" spans="1:6" ht="27" customHeight="1" x14ac:dyDescent="0.35">
      <c r="A188" s="4" t="s">
        <v>49</v>
      </c>
      <c r="B188" s="4" t="s">
        <v>50</v>
      </c>
      <c r="C188" s="4" t="s">
        <v>23</v>
      </c>
      <c r="D188" s="4" t="s">
        <v>24</v>
      </c>
      <c r="E188" s="4" t="s">
        <v>180</v>
      </c>
      <c r="F188" s="4" t="s">
        <v>181</v>
      </c>
    </row>
    <row r="189" spans="1:6" ht="27" customHeight="1" x14ac:dyDescent="0.35">
      <c r="A189" s="4" t="s">
        <v>49</v>
      </c>
      <c r="B189" s="4" t="s">
        <v>50</v>
      </c>
      <c r="C189" s="4" t="s">
        <v>23</v>
      </c>
      <c r="D189" s="4" t="s">
        <v>24</v>
      </c>
      <c r="E189" s="4" t="s">
        <v>182</v>
      </c>
      <c r="F189" s="4" t="s">
        <v>183</v>
      </c>
    </row>
    <row r="190" spans="1:6" ht="27" customHeight="1" x14ac:dyDescent="0.35">
      <c r="A190" s="4" t="s">
        <v>49</v>
      </c>
      <c r="B190" s="4" t="s">
        <v>50</v>
      </c>
      <c r="C190" s="4" t="s">
        <v>23</v>
      </c>
      <c r="D190" s="4" t="s">
        <v>24</v>
      </c>
      <c r="E190" s="4" t="s">
        <v>184</v>
      </c>
      <c r="F190" s="4" t="s">
        <v>185</v>
      </c>
    </row>
    <row r="191" spans="1:6" ht="27" customHeight="1" x14ac:dyDescent="0.35">
      <c r="A191" s="4" t="s">
        <v>49</v>
      </c>
      <c r="B191" s="4" t="s">
        <v>50</v>
      </c>
      <c r="C191" s="4" t="s">
        <v>23</v>
      </c>
      <c r="D191" s="4" t="s">
        <v>24</v>
      </c>
      <c r="E191" s="4" t="s">
        <v>186</v>
      </c>
      <c r="F191" s="4" t="s">
        <v>187</v>
      </c>
    </row>
    <row r="192" spans="1:6" ht="27" customHeight="1" x14ac:dyDescent="0.35">
      <c r="A192" s="4" t="s">
        <v>49</v>
      </c>
      <c r="B192" s="4" t="s">
        <v>50</v>
      </c>
      <c r="C192" s="4" t="s">
        <v>23</v>
      </c>
      <c r="D192" s="4" t="s">
        <v>24</v>
      </c>
      <c r="E192" s="4" t="s">
        <v>188</v>
      </c>
      <c r="F192" s="4" t="s">
        <v>189</v>
      </c>
    </row>
    <row r="193" spans="1:6" ht="27" customHeight="1" x14ac:dyDescent="0.35">
      <c r="A193" s="4" t="s">
        <v>49</v>
      </c>
      <c r="B193" s="4" t="s">
        <v>50</v>
      </c>
      <c r="C193" s="4" t="s">
        <v>23</v>
      </c>
      <c r="D193" s="4" t="s">
        <v>24</v>
      </c>
      <c r="E193" s="4" t="s">
        <v>190</v>
      </c>
      <c r="F193" s="4" t="s">
        <v>191</v>
      </c>
    </row>
    <row r="194" spans="1:6" ht="27" customHeight="1" x14ac:dyDescent="0.35">
      <c r="A194" s="4" t="s">
        <v>49</v>
      </c>
      <c r="B194" s="4" t="s">
        <v>50</v>
      </c>
      <c r="C194" s="4" t="s">
        <v>23</v>
      </c>
      <c r="D194" s="4" t="s">
        <v>24</v>
      </c>
      <c r="E194" s="4" t="s">
        <v>192</v>
      </c>
      <c r="F194" s="4" t="s">
        <v>193</v>
      </c>
    </row>
    <row r="195" spans="1:6" ht="27" customHeight="1" x14ac:dyDescent="0.35">
      <c r="A195" s="4" t="s">
        <v>49</v>
      </c>
      <c r="B195" s="4" t="s">
        <v>50</v>
      </c>
      <c r="C195" s="4" t="s">
        <v>23</v>
      </c>
      <c r="D195" s="4" t="s">
        <v>24</v>
      </c>
      <c r="E195" s="4" t="s">
        <v>194</v>
      </c>
      <c r="F195" s="4" t="s">
        <v>195</v>
      </c>
    </row>
    <row r="196" spans="1:6" ht="27" customHeight="1" x14ac:dyDescent="0.35">
      <c r="A196" s="4" t="s">
        <v>49</v>
      </c>
      <c r="B196" s="4" t="s">
        <v>50</v>
      </c>
      <c r="C196" s="4" t="s">
        <v>23</v>
      </c>
      <c r="D196" s="4" t="s">
        <v>24</v>
      </c>
      <c r="E196" s="4" t="s">
        <v>196</v>
      </c>
      <c r="F196" s="4" t="s">
        <v>197</v>
      </c>
    </row>
    <row r="197" spans="1:6" ht="27" customHeight="1" x14ac:dyDescent="0.35">
      <c r="A197" s="4" t="s">
        <v>49</v>
      </c>
      <c r="B197" s="4" t="s">
        <v>50</v>
      </c>
      <c r="C197" s="4" t="s">
        <v>23</v>
      </c>
      <c r="D197" s="4" t="s">
        <v>24</v>
      </c>
      <c r="E197" s="4" t="s">
        <v>198</v>
      </c>
      <c r="F197" s="4" t="s">
        <v>199</v>
      </c>
    </row>
    <row r="198" spans="1:6" ht="27" customHeight="1" x14ac:dyDescent="0.35">
      <c r="A198" s="4" t="s">
        <v>49</v>
      </c>
      <c r="B198" s="4" t="s">
        <v>50</v>
      </c>
      <c r="C198" s="4" t="s">
        <v>23</v>
      </c>
      <c r="D198" s="4" t="s">
        <v>24</v>
      </c>
      <c r="E198" s="4" t="s">
        <v>200</v>
      </c>
      <c r="F198" s="4" t="s">
        <v>201</v>
      </c>
    </row>
    <row r="199" spans="1:6" ht="27" customHeight="1" x14ac:dyDescent="0.35">
      <c r="A199" s="4" t="s">
        <v>49</v>
      </c>
      <c r="B199" s="4" t="s">
        <v>50</v>
      </c>
      <c r="C199" s="4" t="s">
        <v>23</v>
      </c>
      <c r="D199" s="4" t="s">
        <v>24</v>
      </c>
      <c r="E199" s="4" t="s">
        <v>202</v>
      </c>
      <c r="F199" s="4" t="s">
        <v>203</v>
      </c>
    </row>
    <row r="200" spans="1:6" ht="27" customHeight="1" x14ac:dyDescent="0.35">
      <c r="A200" s="4" t="s">
        <v>49</v>
      </c>
      <c r="B200" s="4" t="s">
        <v>50</v>
      </c>
      <c r="C200" s="4" t="s">
        <v>23</v>
      </c>
      <c r="D200" s="4" t="s">
        <v>24</v>
      </c>
      <c r="E200" s="4" t="s">
        <v>204</v>
      </c>
      <c r="F200" s="4" t="s">
        <v>205</v>
      </c>
    </row>
    <row r="201" spans="1:6" ht="27" customHeight="1" x14ac:dyDescent="0.35">
      <c r="A201" s="4" t="s">
        <v>49</v>
      </c>
      <c r="B201" s="4" t="s">
        <v>50</v>
      </c>
      <c r="C201" s="4" t="s">
        <v>23</v>
      </c>
      <c r="D201" s="4" t="s">
        <v>24</v>
      </c>
      <c r="E201" s="4" t="s">
        <v>206</v>
      </c>
      <c r="F201" s="4" t="s">
        <v>207</v>
      </c>
    </row>
    <row r="202" spans="1:6" ht="27" customHeight="1" x14ac:dyDescent="0.35">
      <c r="A202" s="4" t="s">
        <v>49</v>
      </c>
      <c r="B202" s="4" t="s">
        <v>50</v>
      </c>
      <c r="C202" s="4" t="s">
        <v>23</v>
      </c>
      <c r="D202" s="4" t="s">
        <v>24</v>
      </c>
      <c r="E202" s="4" t="s">
        <v>208</v>
      </c>
      <c r="F202" s="4" t="s">
        <v>209</v>
      </c>
    </row>
    <row r="203" spans="1:6" ht="27" customHeight="1" x14ac:dyDescent="0.35">
      <c r="A203" s="4" t="s">
        <v>49</v>
      </c>
      <c r="B203" s="4" t="s">
        <v>50</v>
      </c>
      <c r="C203" s="4" t="s">
        <v>23</v>
      </c>
      <c r="D203" s="4" t="s">
        <v>24</v>
      </c>
      <c r="E203" s="4" t="s">
        <v>210</v>
      </c>
      <c r="F203" s="4" t="s">
        <v>211</v>
      </c>
    </row>
    <row r="204" spans="1:6" ht="27" customHeight="1" x14ac:dyDescent="0.35">
      <c r="A204" s="4" t="s">
        <v>49</v>
      </c>
      <c r="B204" s="4" t="s">
        <v>50</v>
      </c>
      <c r="C204" s="4" t="s">
        <v>23</v>
      </c>
      <c r="D204" s="4" t="s">
        <v>24</v>
      </c>
      <c r="E204" s="4" t="s">
        <v>212</v>
      </c>
      <c r="F204" s="4" t="s">
        <v>213</v>
      </c>
    </row>
    <row r="205" spans="1:6" ht="27" customHeight="1" x14ac:dyDescent="0.35">
      <c r="A205" s="4" t="s">
        <v>49</v>
      </c>
      <c r="B205" s="4" t="s">
        <v>50</v>
      </c>
      <c r="C205" s="4" t="s">
        <v>23</v>
      </c>
      <c r="D205" s="4" t="s">
        <v>24</v>
      </c>
      <c r="E205" s="4" t="s">
        <v>214</v>
      </c>
      <c r="F205" s="4" t="s">
        <v>215</v>
      </c>
    </row>
    <row r="206" spans="1:6" ht="27" customHeight="1" x14ac:dyDescent="0.35">
      <c r="A206" s="4" t="s">
        <v>49</v>
      </c>
      <c r="B206" s="4" t="s">
        <v>50</v>
      </c>
      <c r="C206" s="4" t="s">
        <v>23</v>
      </c>
      <c r="D206" s="4" t="s">
        <v>24</v>
      </c>
      <c r="E206" s="4" t="s">
        <v>216</v>
      </c>
      <c r="F206" s="4" t="s">
        <v>217</v>
      </c>
    </row>
    <row r="207" spans="1:6" ht="27" customHeight="1" x14ac:dyDescent="0.35">
      <c r="A207" s="4" t="s">
        <v>49</v>
      </c>
      <c r="B207" s="4" t="s">
        <v>50</v>
      </c>
      <c r="C207" s="4" t="s">
        <v>23</v>
      </c>
      <c r="D207" s="4" t="s">
        <v>24</v>
      </c>
      <c r="E207" s="4" t="s">
        <v>218</v>
      </c>
      <c r="F207" s="4" t="s">
        <v>219</v>
      </c>
    </row>
    <row r="208" spans="1:6" ht="27" customHeight="1" x14ac:dyDescent="0.35">
      <c r="A208" s="4" t="s">
        <v>49</v>
      </c>
      <c r="B208" s="4" t="s">
        <v>50</v>
      </c>
      <c r="C208" s="4" t="s">
        <v>23</v>
      </c>
      <c r="D208" s="4" t="s">
        <v>24</v>
      </c>
      <c r="E208" s="4" t="s">
        <v>220</v>
      </c>
      <c r="F208" s="4" t="s">
        <v>221</v>
      </c>
    </row>
    <row r="209" spans="1:6" ht="27" customHeight="1" x14ac:dyDescent="0.35">
      <c r="A209" s="4" t="s">
        <v>49</v>
      </c>
      <c r="B209" s="4" t="s">
        <v>50</v>
      </c>
      <c r="C209" s="4" t="s">
        <v>23</v>
      </c>
      <c r="D209" s="4" t="s">
        <v>24</v>
      </c>
      <c r="E209" s="4" t="s">
        <v>222</v>
      </c>
      <c r="F209" s="4" t="s">
        <v>223</v>
      </c>
    </row>
    <row r="210" spans="1:6" ht="27" customHeight="1" x14ac:dyDescent="0.35">
      <c r="A210" s="4" t="s">
        <v>53</v>
      </c>
      <c r="B210" s="4" t="s">
        <v>54</v>
      </c>
      <c r="C210" s="4" t="s">
        <v>23</v>
      </c>
      <c r="D210" s="4" t="s">
        <v>24</v>
      </c>
      <c r="E210" s="4" t="s">
        <v>224</v>
      </c>
      <c r="F210" s="4" t="s">
        <v>225</v>
      </c>
    </row>
    <row r="211" spans="1:6" ht="27" customHeight="1" x14ac:dyDescent="0.35">
      <c r="A211" s="4" t="s">
        <v>53</v>
      </c>
      <c r="B211" s="4" t="s">
        <v>54</v>
      </c>
      <c r="C211" s="4" t="s">
        <v>23</v>
      </c>
      <c r="D211" s="4" t="s">
        <v>24</v>
      </c>
      <c r="E211" s="4" t="s">
        <v>226</v>
      </c>
      <c r="F211" s="4" t="s">
        <v>227</v>
      </c>
    </row>
    <row r="212" spans="1:6" ht="27" customHeight="1" x14ac:dyDescent="0.35">
      <c r="A212" s="4" t="s">
        <v>49</v>
      </c>
      <c r="B212" s="4" t="s">
        <v>50</v>
      </c>
      <c r="C212" s="4" t="s">
        <v>23</v>
      </c>
      <c r="D212" s="4" t="s">
        <v>24</v>
      </c>
      <c r="E212" s="4" t="s">
        <v>228</v>
      </c>
      <c r="F212" s="4" t="s">
        <v>229</v>
      </c>
    </row>
    <row r="213" spans="1:6" ht="27" customHeight="1" x14ac:dyDescent="0.35">
      <c r="A213" s="4" t="s">
        <v>49</v>
      </c>
      <c r="B213" s="4" t="s">
        <v>50</v>
      </c>
      <c r="C213" s="4" t="s">
        <v>23</v>
      </c>
      <c r="D213" s="4" t="s">
        <v>24</v>
      </c>
      <c r="E213" s="4" t="s">
        <v>230</v>
      </c>
      <c r="F213" s="4" t="s">
        <v>231</v>
      </c>
    </row>
    <row r="214" spans="1:6" ht="27" customHeight="1" x14ac:dyDescent="0.35">
      <c r="A214" s="4" t="s">
        <v>49</v>
      </c>
      <c r="B214" s="4" t="s">
        <v>50</v>
      </c>
      <c r="C214" s="4" t="s">
        <v>23</v>
      </c>
      <c r="D214" s="4" t="s">
        <v>24</v>
      </c>
      <c r="E214" s="4" t="s">
        <v>232</v>
      </c>
      <c r="F214" s="4" t="s">
        <v>233</v>
      </c>
    </row>
    <row r="215" spans="1:6" ht="27" customHeight="1" x14ac:dyDescent="0.35">
      <c r="A215" s="4" t="s">
        <v>49</v>
      </c>
      <c r="B215" s="4" t="s">
        <v>50</v>
      </c>
      <c r="C215" s="4" t="s">
        <v>23</v>
      </c>
      <c r="D215" s="4" t="s">
        <v>24</v>
      </c>
      <c r="E215" s="4" t="s">
        <v>234</v>
      </c>
      <c r="F215" s="4" t="s">
        <v>235</v>
      </c>
    </row>
    <row r="216" spans="1:6" ht="27" customHeight="1" x14ac:dyDescent="0.35">
      <c r="A216" s="4" t="s">
        <v>49</v>
      </c>
      <c r="B216" s="4" t="s">
        <v>50</v>
      </c>
      <c r="C216" s="4" t="s">
        <v>23</v>
      </c>
      <c r="D216" s="4" t="s">
        <v>24</v>
      </c>
      <c r="E216" s="4" t="s">
        <v>236</v>
      </c>
      <c r="F216" s="4" t="s">
        <v>237</v>
      </c>
    </row>
    <row r="217" spans="1:6" ht="27" customHeight="1" x14ac:dyDescent="0.35">
      <c r="A217" s="4" t="s">
        <v>49</v>
      </c>
      <c r="B217" s="4" t="s">
        <v>50</v>
      </c>
      <c r="C217" s="4" t="s">
        <v>23</v>
      </c>
      <c r="D217" s="4" t="s">
        <v>24</v>
      </c>
      <c r="E217" s="4" t="s">
        <v>238</v>
      </c>
      <c r="F217" s="4" t="s">
        <v>239</v>
      </c>
    </row>
    <row r="218" spans="1:6" ht="27" customHeight="1" x14ac:dyDescent="0.35">
      <c r="A218" s="4" t="s">
        <v>49</v>
      </c>
      <c r="B218" s="4" t="s">
        <v>50</v>
      </c>
      <c r="C218" s="4" t="s">
        <v>23</v>
      </c>
      <c r="D218" s="4" t="s">
        <v>24</v>
      </c>
      <c r="E218" s="4" t="s">
        <v>240</v>
      </c>
      <c r="F218" s="4" t="s">
        <v>241</v>
      </c>
    </row>
    <row r="219" spans="1:6" ht="27" customHeight="1" x14ac:dyDescent="0.35">
      <c r="A219" s="4" t="s">
        <v>49</v>
      </c>
      <c r="B219" s="4" t="s">
        <v>50</v>
      </c>
      <c r="C219" s="4" t="s">
        <v>23</v>
      </c>
      <c r="D219" s="4" t="s">
        <v>24</v>
      </c>
      <c r="E219" s="4" t="s">
        <v>242</v>
      </c>
      <c r="F219" s="4" t="s">
        <v>243</v>
      </c>
    </row>
    <row r="220" spans="1:6" ht="27" customHeight="1" x14ac:dyDescent="0.35">
      <c r="A220" s="4" t="s">
        <v>49</v>
      </c>
      <c r="B220" s="4" t="s">
        <v>50</v>
      </c>
      <c r="C220" s="4" t="s">
        <v>23</v>
      </c>
      <c r="D220" s="4" t="s">
        <v>24</v>
      </c>
      <c r="E220" s="4" t="s">
        <v>244</v>
      </c>
      <c r="F220" s="4" t="s">
        <v>245</v>
      </c>
    </row>
    <row r="221" spans="1:6" ht="27" customHeight="1" x14ac:dyDescent="0.35">
      <c r="A221" s="4" t="s">
        <v>49</v>
      </c>
      <c r="B221" s="4" t="s">
        <v>50</v>
      </c>
      <c r="C221" s="4" t="s">
        <v>23</v>
      </c>
      <c r="D221" s="4" t="s">
        <v>24</v>
      </c>
      <c r="E221" s="4" t="s">
        <v>246</v>
      </c>
      <c r="F221" s="4" t="s">
        <v>247</v>
      </c>
    </row>
    <row r="222" spans="1:6" ht="27" customHeight="1" x14ac:dyDescent="0.35">
      <c r="A222" s="4" t="s">
        <v>49</v>
      </c>
      <c r="B222" s="4" t="s">
        <v>50</v>
      </c>
      <c r="C222" s="4" t="s">
        <v>23</v>
      </c>
      <c r="D222" s="4" t="s">
        <v>24</v>
      </c>
      <c r="E222" s="4" t="s">
        <v>248</v>
      </c>
      <c r="F222" s="4" t="s">
        <v>249</v>
      </c>
    </row>
    <row r="223" spans="1:6" ht="27" customHeight="1" x14ac:dyDescent="0.35">
      <c r="A223" s="4" t="s">
        <v>49</v>
      </c>
      <c r="B223" s="4" t="s">
        <v>50</v>
      </c>
      <c r="C223" s="4" t="s">
        <v>23</v>
      </c>
      <c r="D223" s="4" t="s">
        <v>24</v>
      </c>
      <c r="E223" s="4" t="s">
        <v>250</v>
      </c>
      <c r="F223" s="4" t="s">
        <v>251</v>
      </c>
    </row>
    <row r="224" spans="1:6" ht="27" customHeight="1" x14ac:dyDescent="0.35">
      <c r="A224" s="4" t="s">
        <v>49</v>
      </c>
      <c r="B224" s="4" t="s">
        <v>50</v>
      </c>
      <c r="C224" s="4" t="s">
        <v>23</v>
      </c>
      <c r="D224" s="4" t="s">
        <v>24</v>
      </c>
      <c r="E224" s="4" t="s">
        <v>252</v>
      </c>
      <c r="F224" s="4" t="s">
        <v>253</v>
      </c>
    </row>
    <row r="225" spans="1:11" ht="27" customHeight="1" x14ac:dyDescent="0.35">
      <c r="A225" s="4" t="s">
        <v>49</v>
      </c>
      <c r="B225" s="4" t="s">
        <v>50</v>
      </c>
      <c r="C225" s="4" t="s">
        <v>23</v>
      </c>
      <c r="D225" s="4" t="s">
        <v>24</v>
      </c>
      <c r="E225" s="4" t="s">
        <v>254</v>
      </c>
      <c r="F225" s="4" t="s">
        <v>255</v>
      </c>
    </row>
    <row r="226" spans="1:11" ht="27" customHeight="1" x14ac:dyDescent="0.35">
      <c r="A226" s="4" t="s">
        <v>49</v>
      </c>
      <c r="B226" s="4" t="s">
        <v>50</v>
      </c>
      <c r="C226" s="4" t="s">
        <v>23</v>
      </c>
      <c r="D226" s="4" t="s">
        <v>24</v>
      </c>
      <c r="E226" s="4" t="s">
        <v>256</v>
      </c>
      <c r="F226" s="4" t="s">
        <v>257</v>
      </c>
    </row>
    <row r="227" spans="1:11" ht="27" customHeight="1" x14ac:dyDescent="0.35">
      <c r="A227" s="4" t="s">
        <v>49</v>
      </c>
      <c r="B227" s="4" t="s">
        <v>50</v>
      </c>
      <c r="C227" s="4" t="s">
        <v>23</v>
      </c>
      <c r="D227" s="4" t="s">
        <v>24</v>
      </c>
      <c r="E227" s="4" t="s">
        <v>258</v>
      </c>
      <c r="F227" s="4" t="s">
        <v>253</v>
      </c>
    </row>
    <row r="228" spans="1:11" x14ac:dyDescent="0.35">
      <c r="A228" s="6" t="s">
        <v>32</v>
      </c>
      <c r="B228" s="6">
        <f>ROWS(A180:A227)</f>
        <v>48</v>
      </c>
      <c r="C228" s="6"/>
      <c r="D228" s="6"/>
      <c r="E228" s="6"/>
      <c r="F228" s="6"/>
    </row>
    <row r="231" spans="1:11" x14ac:dyDescent="0.35">
      <c r="A231" s="7" t="s">
        <v>55</v>
      </c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31" customHeight="1" x14ac:dyDescent="0.35">
      <c r="A232" s="1" t="s">
        <v>47</v>
      </c>
      <c r="B232" s="1" t="s">
        <v>56</v>
      </c>
      <c r="C232" s="1" t="s">
        <v>259</v>
      </c>
      <c r="D232" s="1" t="s">
        <v>8</v>
      </c>
      <c r="E232" s="1" t="s">
        <v>65</v>
      </c>
      <c r="F232" s="1" t="s">
        <v>9</v>
      </c>
      <c r="G232" s="1" t="s">
        <v>11</v>
      </c>
      <c r="H232" s="1" t="s">
        <v>57</v>
      </c>
      <c r="I232" s="1" t="s">
        <v>260</v>
      </c>
      <c r="J232" s="1" t="s">
        <v>261</v>
      </c>
      <c r="K232" s="1" t="s">
        <v>262</v>
      </c>
    </row>
    <row r="233" spans="1:11" x14ac:dyDescent="0.35">
      <c r="A233" s="4" t="s">
        <v>174</v>
      </c>
      <c r="B233" s="4" t="s">
        <v>20</v>
      </c>
      <c r="C233" s="4" t="s">
        <v>263</v>
      </c>
      <c r="D233" s="4" t="s">
        <v>61</v>
      </c>
      <c r="E233" s="4" t="s">
        <v>264</v>
      </c>
      <c r="F233" s="4" t="s">
        <v>17</v>
      </c>
      <c r="G233" s="4" t="s">
        <v>59</v>
      </c>
      <c r="H233" s="5">
        <v>6</v>
      </c>
      <c r="I233" s="5">
        <v>0</v>
      </c>
      <c r="J233" s="5">
        <v>1</v>
      </c>
      <c r="K233" s="5">
        <v>0</v>
      </c>
    </row>
    <row r="234" spans="1:11" x14ac:dyDescent="0.35">
      <c r="A234" s="4" t="s">
        <v>164</v>
      </c>
      <c r="B234" s="4" t="s">
        <v>20</v>
      </c>
      <c r="C234" s="4" t="s">
        <v>263</v>
      </c>
      <c r="D234" s="4" t="s">
        <v>62</v>
      </c>
      <c r="E234" s="4" t="s">
        <v>265</v>
      </c>
      <c r="F234" s="4" t="s">
        <v>17</v>
      </c>
      <c r="G234" s="4" t="s">
        <v>59</v>
      </c>
      <c r="H234" s="5">
        <v>48</v>
      </c>
      <c r="I234" s="5">
        <v>1</v>
      </c>
      <c r="J234" s="5">
        <v>20</v>
      </c>
      <c r="K234" s="5">
        <v>0</v>
      </c>
    </row>
    <row r="235" spans="1:11" x14ac:dyDescent="0.35">
      <c r="A235" s="4" t="s">
        <v>164</v>
      </c>
      <c r="B235" s="4" t="s">
        <v>20</v>
      </c>
      <c r="C235" s="4" t="s">
        <v>266</v>
      </c>
      <c r="D235" s="4" t="s">
        <v>63</v>
      </c>
      <c r="E235" s="4" t="s">
        <v>267</v>
      </c>
      <c r="F235" s="4"/>
      <c r="G235" s="4" t="s">
        <v>59</v>
      </c>
      <c r="H235" s="5">
        <v>0</v>
      </c>
      <c r="I235" s="5">
        <v>0</v>
      </c>
      <c r="J235" s="5">
        <v>0</v>
      </c>
      <c r="K235" s="5">
        <v>0</v>
      </c>
    </row>
    <row r="236" spans="1:11" ht="31" customHeight="1" x14ac:dyDescent="0.35">
      <c r="A236" s="4" t="s">
        <v>174</v>
      </c>
      <c r="B236" s="4" t="s">
        <v>20</v>
      </c>
      <c r="C236" s="4" t="s">
        <v>263</v>
      </c>
      <c r="D236" s="4" t="s">
        <v>64</v>
      </c>
      <c r="E236" s="4" t="s">
        <v>268</v>
      </c>
      <c r="F236" s="4" t="s">
        <v>17</v>
      </c>
      <c r="G236" s="4" t="s">
        <v>59</v>
      </c>
      <c r="H236" s="5">
        <v>2</v>
      </c>
      <c r="I236" s="5">
        <v>1</v>
      </c>
      <c r="J236" s="5">
        <v>1</v>
      </c>
      <c r="K236" s="5">
        <v>0</v>
      </c>
    </row>
    <row r="237" spans="1:11" x14ac:dyDescent="0.35">
      <c r="A237" s="4" t="s">
        <v>164</v>
      </c>
      <c r="B237" s="4" t="s">
        <v>20</v>
      </c>
      <c r="C237" s="4" t="s">
        <v>263</v>
      </c>
      <c r="D237" s="4" t="s">
        <v>58</v>
      </c>
      <c r="E237" s="4" t="s">
        <v>269</v>
      </c>
      <c r="F237" s="4" t="s">
        <v>17</v>
      </c>
      <c r="G237" s="4" t="s">
        <v>59</v>
      </c>
      <c r="H237" s="5">
        <v>20</v>
      </c>
      <c r="I237" s="5">
        <v>2</v>
      </c>
      <c r="J237" s="5">
        <v>6</v>
      </c>
      <c r="K237" s="5">
        <v>1</v>
      </c>
    </row>
    <row r="238" spans="1:11" x14ac:dyDescent="0.35">
      <c r="A238" s="4" t="s">
        <v>164</v>
      </c>
      <c r="B238" s="4" t="s">
        <v>20</v>
      </c>
      <c r="C238" s="4" t="s">
        <v>263</v>
      </c>
      <c r="D238" s="4" t="s">
        <v>60</v>
      </c>
      <c r="E238" s="4" t="s">
        <v>270</v>
      </c>
      <c r="F238" s="4" t="s">
        <v>17</v>
      </c>
      <c r="G238" s="4" t="s">
        <v>59</v>
      </c>
      <c r="H238" s="5">
        <v>36</v>
      </c>
      <c r="I238" s="5">
        <v>0</v>
      </c>
      <c r="J238" s="5">
        <v>26</v>
      </c>
      <c r="K238" s="5">
        <v>0</v>
      </c>
    </row>
    <row r="239" spans="1:11" x14ac:dyDescent="0.35">
      <c r="A239" s="6" t="s">
        <v>32</v>
      </c>
      <c r="B239" s="6">
        <f>ROWS(A233:A238)</f>
        <v>6</v>
      </c>
      <c r="C239" s="6"/>
      <c r="D239" s="6"/>
      <c r="E239" s="6"/>
      <c r="F239" s="6"/>
      <c r="G239" s="6"/>
      <c r="H239" s="6">
        <f>SUM(H233:H238)</f>
        <v>112</v>
      </c>
      <c r="I239" s="6">
        <f>SUM(I233:I238)</f>
        <v>4</v>
      </c>
      <c r="J239" s="6">
        <f>SUM(J233:J238)</f>
        <v>54</v>
      </c>
      <c r="K239" s="6">
        <f>SUM(K233:K238)</f>
        <v>1</v>
      </c>
    </row>
  </sheetData>
  <sortState xmlns:xlrd2="http://schemas.microsoft.com/office/spreadsheetml/2017/richdata2" ref="A77:F136">
    <sortCondition ref="C77:C136"/>
  </sortState>
  <mergeCells count="7">
    <mergeCell ref="A178:F178"/>
    <mergeCell ref="A231:K231"/>
    <mergeCell ref="A3:B3"/>
    <mergeCell ref="A9:I9"/>
    <mergeCell ref="A75:F75"/>
    <mergeCell ref="A139:H139"/>
    <mergeCell ref="A161:E161"/>
  </mergeCells>
  <pageMargins left="0.75" right="0.75" top="1" bottom="1" header="0.5" footer="0.5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84B5C8D9CBC4B46AB86A266204836D3" ma:contentTypeVersion="10" ma:contentTypeDescription="Luo uusi asiakirja." ma:contentTypeScope="" ma:versionID="e9fec341afd1296ef6ad250a5d3072be">
  <xsd:schema xmlns:xsd="http://www.w3.org/2001/XMLSchema" xmlns:xs="http://www.w3.org/2001/XMLSchema" xmlns:p="http://schemas.microsoft.com/office/2006/metadata/properties" xmlns:ns2="70a2b378-121d-4441-970d-4bba880f16ad" targetNamespace="http://schemas.microsoft.com/office/2006/metadata/properties" ma:root="true" ma:fieldsID="138d22345c35ebc55f3dd174db5e0ef5" ns2:_="">
    <xsd:import namespace="70a2b378-121d-4441-970d-4bba880f16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a2b378-121d-4441-970d-4bba880f16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4BB818-ABB2-4F0E-A0E8-174F51E8AEBF}"/>
</file>

<file path=customXml/itemProps2.xml><?xml version="1.0" encoding="utf-8"?>
<ds:datastoreItem xmlns:ds="http://schemas.openxmlformats.org/officeDocument/2006/customXml" ds:itemID="{A1AA7EF6-B007-4D0C-9A2D-4BFE36F4E09C}"/>
</file>

<file path=customXml/itemProps3.xml><?xml version="1.0" encoding="utf-8"?>
<ds:datastoreItem xmlns:ds="http://schemas.openxmlformats.org/officeDocument/2006/customXml" ds:itemID="{659CD6E1-9BA7-4D3A-8374-8490F59641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Summa</vt:lpstr>
      <vt:lpstr>Materiaalit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Marko Muhonen</cp:lastModifiedBy>
  <cp:revision/>
  <dcterms:created xsi:type="dcterms:W3CDTF">2021-07-06T07:53:15Z</dcterms:created>
  <dcterms:modified xsi:type="dcterms:W3CDTF">2021-09-30T17:26:55Z</dcterms:modified>
  <cp:category/>
  <dc:identifier/>
  <cp:contentStatus/>
  <dc:language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0x010100E84B5C8D9CBC4B46AB86A266204836D3</vt:lpwstr>
  </property>
</Properties>
</file>