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innaka\Documents\Tilastot\Väestön kuukausitilastot\"/>
    </mc:Choice>
  </mc:AlternateContent>
  <xr:revisionPtr revIDLastSave="0" documentId="13_ncr:1_{74CAC8B0-08C1-4435-8909-DEF10716B4CB}" xr6:coauthVersionLast="47" xr6:coauthVersionMax="47" xr10:uidLastSave="{00000000-0000-0000-0000-000000000000}"/>
  <bookViews>
    <workbookView xWindow="-23410" yWindow="-420" windowWidth="19210" windowHeight="11060" xr2:uid="{00000000-000D-0000-FFFF-FFFF00000000}"/>
  </bookViews>
  <sheets>
    <sheet name="Asukasluku kk 2021" sheetId="15" r:id="rId1"/>
    <sheet name="Asukasluku kk 2020" sheetId="14" r:id="rId2"/>
    <sheet name="Asukasluku kk 2019" sheetId="13" r:id="rId3"/>
    <sheet name="Asukasluku kk 2018" sheetId="12" r:id="rId4"/>
    <sheet name="Asukasluku kk 2017" sheetId="11" r:id="rId5"/>
    <sheet name="Asukasluku kk 2016" sheetId="10" r:id="rId6"/>
    <sheet name="Asukasluku kk 2015" sheetId="9" r:id="rId7"/>
    <sheet name="Asukasluku kk 2014" sheetId="8" r:id="rId8"/>
    <sheet name="Asukasluku kk 2013" sheetId="7" r:id="rId9"/>
    <sheet name="Asukasluku kk 2012" sheetId="6" r:id="rId10"/>
    <sheet name="Asukasluku kk 2011" sheetId="5" r:id="rId11"/>
    <sheet name="Asukasluku kk 2010" sheetId="4" r:id="rId12"/>
    <sheet name="Asukasluku kk 2009" sheetId="3" r:id="rId13"/>
    <sheet name="Asukasluku kk 2008" sheetId="1" r:id="rId14"/>
    <sheet name="Asukasluku kk 2007" sheetId="2" r:id="rId15"/>
  </sheets>
  <definedNames>
    <definedName name="_xlnm.Print_Area" localSheetId="4">'Asukasluku kk 2017'!$A$4:$A$22,'Asukasluku kk 2017'!$N$4:$P$22</definedName>
    <definedName name="_xlnm.Print_Area" localSheetId="3">'Asukasluku kk 2018'!$A$4:$A$22,'Asukasluku kk 2018'!$N$4:$P$22</definedName>
    <definedName name="_xlnm.Print_Area" localSheetId="2">'Asukasluku kk 2019'!$A$4:$A$22,'Asukasluku kk 2019'!$N$4:$P$22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5" l="1"/>
  <c r="O22" i="15"/>
  <c r="P22" i="15" s="1"/>
  <c r="O21" i="15"/>
  <c r="O18" i="15"/>
  <c r="P18" i="15" s="1"/>
  <c r="O16" i="15"/>
  <c r="O14" i="15"/>
  <c r="O13" i="15"/>
  <c r="P13" i="15" s="1"/>
  <c r="O12" i="15"/>
  <c r="P12" i="15" s="1"/>
  <c r="O11" i="15"/>
  <c r="O10" i="15"/>
  <c r="O9" i="15"/>
  <c r="O8" i="15"/>
  <c r="P8" i="15" s="1"/>
  <c r="O7" i="15"/>
  <c r="P7" i="15" s="1"/>
  <c r="O6" i="15"/>
  <c r="O5" i="15"/>
  <c r="P5" i="15" s="1"/>
  <c r="L14" i="15"/>
  <c r="L11" i="15"/>
  <c r="P6" i="15"/>
  <c r="K17" i="15"/>
  <c r="K14" i="15"/>
  <c r="K11" i="15"/>
  <c r="P21" i="15"/>
  <c r="P10" i="15"/>
  <c r="J17" i="15"/>
  <c r="O17" i="15" s="1"/>
  <c r="J14" i="15"/>
  <c r="J11" i="15"/>
  <c r="H17" i="15"/>
  <c r="I17" i="15"/>
  <c r="H14" i="15"/>
  <c r="I14" i="15"/>
  <c r="H11" i="15"/>
  <c r="I11" i="15"/>
  <c r="P9" i="15"/>
  <c r="G17" i="15"/>
  <c r="G14" i="15"/>
  <c r="G11" i="15"/>
  <c r="F17" i="15"/>
  <c r="F14" i="15"/>
  <c r="F11" i="15"/>
  <c r="E14" i="15"/>
  <c r="E11" i="15"/>
  <c r="D14" i="15"/>
  <c r="D11" i="15"/>
  <c r="C14" i="15"/>
  <c r="C11" i="15"/>
  <c r="B17" i="15"/>
  <c r="O22" i="14"/>
  <c r="P22" i="14"/>
  <c r="O21" i="14"/>
  <c r="P21" i="14" s="1"/>
  <c r="O18" i="14"/>
  <c r="P18" i="14"/>
  <c r="O14" i="14"/>
  <c r="P14" i="14" s="1"/>
  <c r="O13" i="14"/>
  <c r="P13" i="14" s="1"/>
  <c r="O12" i="14"/>
  <c r="P12" i="14" s="1"/>
  <c r="O11" i="14"/>
  <c r="P11" i="14" s="1"/>
  <c r="O10" i="14"/>
  <c r="P10" i="14" s="1"/>
  <c r="O9" i="14"/>
  <c r="P9" i="14" s="1"/>
  <c r="O8" i="14"/>
  <c r="P8" i="14" s="1"/>
  <c r="O7" i="14"/>
  <c r="O6" i="14"/>
  <c r="O5" i="14"/>
  <c r="P7" i="14"/>
  <c r="P6" i="14"/>
  <c r="P5" i="14"/>
  <c r="B14" i="14"/>
  <c r="B11" i="14"/>
  <c r="B16" i="14"/>
  <c r="N14" i="14"/>
  <c r="M14" i="14"/>
  <c r="L14" i="14"/>
  <c r="K14" i="14"/>
  <c r="J14" i="14"/>
  <c r="J16" i="14" s="1"/>
  <c r="J17" i="14" s="1"/>
  <c r="I14" i="14"/>
  <c r="I16" i="14" s="1"/>
  <c r="I17" i="14" s="1"/>
  <c r="H14" i="14"/>
  <c r="G14" i="14"/>
  <c r="F14" i="14"/>
  <c r="E14" i="14"/>
  <c r="D14" i="14"/>
  <c r="C14" i="14"/>
  <c r="C16" i="14" s="1"/>
  <c r="C17" i="14" s="1"/>
  <c r="N11" i="14"/>
  <c r="M11" i="14"/>
  <c r="M16" i="14" s="1"/>
  <c r="M17" i="14" s="1"/>
  <c r="L11" i="14"/>
  <c r="K11" i="14"/>
  <c r="J11" i="14"/>
  <c r="I11" i="14"/>
  <c r="H11" i="14"/>
  <c r="H16" i="14"/>
  <c r="H17" i="14" s="1"/>
  <c r="G11" i="14"/>
  <c r="G16" i="14" s="1"/>
  <c r="G17" i="14" s="1"/>
  <c r="F11" i="14"/>
  <c r="F16" i="14"/>
  <c r="F17" i="14" s="1"/>
  <c r="E11" i="14"/>
  <c r="E16" i="14" s="1"/>
  <c r="E17" i="14" s="1"/>
  <c r="D11" i="14"/>
  <c r="C11" i="14"/>
  <c r="O22" i="13"/>
  <c r="O21" i="13"/>
  <c r="O18" i="13"/>
  <c r="O16" i="13"/>
  <c r="O14" i="13"/>
  <c r="O13" i="13"/>
  <c r="P13" i="13"/>
  <c r="O12" i="13"/>
  <c r="P12" i="13"/>
  <c r="O11" i="13"/>
  <c r="O10" i="13"/>
  <c r="P10" i="13"/>
  <c r="O9" i="13"/>
  <c r="P9" i="13"/>
  <c r="O8" i="13"/>
  <c r="O7" i="13"/>
  <c r="O6" i="13"/>
  <c r="O5" i="13"/>
  <c r="P22" i="13"/>
  <c r="P21" i="13"/>
  <c r="P18" i="13"/>
  <c r="P8" i="13"/>
  <c r="P7" i="13"/>
  <c r="P6" i="13"/>
  <c r="P5" i="13"/>
  <c r="O22" i="12"/>
  <c r="O21" i="12"/>
  <c r="H16" i="12"/>
  <c r="H17" i="12"/>
  <c r="I16" i="12"/>
  <c r="I17" i="12"/>
  <c r="J16" i="12"/>
  <c r="J17" i="12"/>
  <c r="B16" i="13"/>
  <c r="B17" i="13"/>
  <c r="N14" i="13"/>
  <c r="M14" i="13"/>
  <c r="L14" i="13"/>
  <c r="K14" i="13"/>
  <c r="J14" i="13"/>
  <c r="J16" i="13"/>
  <c r="J17" i="13"/>
  <c r="I14" i="13"/>
  <c r="I16" i="13"/>
  <c r="I17" i="13"/>
  <c r="H14" i="13"/>
  <c r="H16" i="13"/>
  <c r="H17" i="13"/>
  <c r="G14" i="13"/>
  <c r="F14" i="13"/>
  <c r="E14" i="13"/>
  <c r="D14" i="13"/>
  <c r="C14" i="13"/>
  <c r="N11" i="13"/>
  <c r="M11" i="13"/>
  <c r="P11" i="13"/>
  <c r="L11" i="13"/>
  <c r="K11" i="13"/>
  <c r="J11" i="13"/>
  <c r="I11" i="13"/>
  <c r="H11" i="13"/>
  <c r="G11" i="13"/>
  <c r="F11" i="13"/>
  <c r="E11" i="13"/>
  <c r="D11" i="13"/>
  <c r="C11" i="13"/>
  <c r="P21" i="12"/>
  <c r="P22" i="12"/>
  <c r="O18" i="12"/>
  <c r="P18" i="12"/>
  <c r="O13" i="12"/>
  <c r="P13" i="12"/>
  <c r="O12" i="12"/>
  <c r="P12" i="12"/>
  <c r="O10" i="12"/>
  <c r="P10" i="12"/>
  <c r="O8" i="12"/>
  <c r="P8" i="12"/>
  <c r="O7" i="12"/>
  <c r="P7" i="12"/>
  <c r="O6" i="12"/>
  <c r="P6" i="12"/>
  <c r="O5" i="12"/>
  <c r="P5" i="12"/>
  <c r="O9" i="12"/>
  <c r="P9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D11" i="12"/>
  <c r="D16" i="12"/>
  <c r="D17" i="12"/>
  <c r="E11" i="12"/>
  <c r="E16" i="12"/>
  <c r="E17" i="12"/>
  <c r="F11" i="12"/>
  <c r="F16" i="12"/>
  <c r="F17" i="12"/>
  <c r="G11" i="12"/>
  <c r="G16" i="12"/>
  <c r="G17" i="12"/>
  <c r="H11" i="12"/>
  <c r="I11" i="12"/>
  <c r="J11" i="12"/>
  <c r="K11" i="12"/>
  <c r="K16" i="12"/>
  <c r="K17" i="12"/>
  <c r="L11" i="12"/>
  <c r="L16" i="12"/>
  <c r="L17" i="12"/>
  <c r="M11" i="12"/>
  <c r="M16" i="12"/>
  <c r="M17" i="12"/>
  <c r="N11" i="12"/>
  <c r="O11" i="12"/>
  <c r="P11" i="12"/>
  <c r="B17" i="12"/>
  <c r="C14" i="12"/>
  <c r="C11" i="12"/>
  <c r="C16" i="12"/>
  <c r="C17" i="12"/>
  <c r="O8" i="11"/>
  <c r="P8" i="11"/>
  <c r="O6" i="11"/>
  <c r="P6" i="11"/>
  <c r="O5" i="11"/>
  <c r="P5" i="11"/>
  <c r="O22" i="11"/>
  <c r="O21" i="11"/>
  <c r="P21" i="11"/>
  <c r="O18" i="11"/>
  <c r="P18" i="11"/>
  <c r="O13" i="11"/>
  <c r="P13" i="11"/>
  <c r="O12" i="11"/>
  <c r="P12" i="11"/>
  <c r="O10" i="11"/>
  <c r="P10" i="11"/>
  <c r="O9" i="11"/>
  <c r="P9" i="11"/>
  <c r="O7" i="11"/>
  <c r="P7" i="11"/>
  <c r="P22" i="11"/>
  <c r="O5" i="10"/>
  <c r="P5" i="10"/>
  <c r="B17" i="11"/>
  <c r="N14" i="11"/>
  <c r="O14" i="11"/>
  <c r="P14" i="11"/>
  <c r="K14" i="11"/>
  <c r="J14" i="11"/>
  <c r="I14" i="11"/>
  <c r="H14" i="11"/>
  <c r="G14" i="11"/>
  <c r="F14" i="11"/>
  <c r="E14" i="11"/>
  <c r="D14" i="11"/>
  <c r="C14" i="11"/>
  <c r="N11" i="11"/>
  <c r="N16" i="11"/>
  <c r="K11" i="11"/>
  <c r="K16" i="11"/>
  <c r="K17" i="11"/>
  <c r="J11" i="11"/>
  <c r="I11" i="11"/>
  <c r="I16" i="11"/>
  <c r="I17" i="11"/>
  <c r="H11" i="11"/>
  <c r="H16" i="11"/>
  <c r="H17" i="11"/>
  <c r="G11" i="11"/>
  <c r="G16" i="11"/>
  <c r="G17" i="11"/>
  <c r="F11" i="11"/>
  <c r="E11" i="11"/>
  <c r="D11" i="11"/>
  <c r="D16" i="11"/>
  <c r="D17" i="11"/>
  <c r="C11" i="11"/>
  <c r="C16" i="11"/>
  <c r="C17" i="11"/>
  <c r="O21" i="10"/>
  <c r="P21" i="10"/>
  <c r="O22" i="10"/>
  <c r="P22" i="10"/>
  <c r="O13" i="10"/>
  <c r="P13" i="10"/>
  <c r="O12" i="10"/>
  <c r="P12" i="10"/>
  <c r="O10" i="10"/>
  <c r="P10" i="10"/>
  <c r="O9" i="10"/>
  <c r="P9" i="10"/>
  <c r="O8" i="10"/>
  <c r="P8" i="10"/>
  <c r="O7" i="10"/>
  <c r="P7" i="10"/>
  <c r="O6" i="10"/>
  <c r="P6" i="10"/>
  <c r="O18" i="10"/>
  <c r="P18" i="10"/>
  <c r="C11" i="10"/>
  <c r="C16" i="10"/>
  <c r="C17" i="10"/>
  <c r="D11" i="10"/>
  <c r="D16" i="10"/>
  <c r="D17" i="10"/>
  <c r="E11" i="10"/>
  <c r="E16" i="10"/>
  <c r="E17" i="10"/>
  <c r="F11" i="10"/>
  <c r="G11" i="10"/>
  <c r="G16" i="10"/>
  <c r="G17" i="10"/>
  <c r="H11" i="10"/>
  <c r="I11" i="10"/>
  <c r="I16" i="10"/>
  <c r="I17" i="10"/>
  <c r="J11" i="10"/>
  <c r="K11" i="10"/>
  <c r="K16" i="10"/>
  <c r="K17" i="10"/>
  <c r="L11" i="10"/>
  <c r="L16" i="10"/>
  <c r="L17" i="10"/>
  <c r="M11" i="10"/>
  <c r="M16" i="10"/>
  <c r="M17" i="10"/>
  <c r="N11" i="10"/>
  <c r="O11" i="10"/>
  <c r="P11" i="10"/>
  <c r="C14" i="10"/>
  <c r="D14" i="10"/>
  <c r="E14" i="10"/>
  <c r="F14" i="10"/>
  <c r="F16" i="10"/>
  <c r="F17" i="10"/>
  <c r="G14" i="10"/>
  <c r="H14" i="10"/>
  <c r="I14" i="10"/>
  <c r="J14" i="10"/>
  <c r="J16" i="10"/>
  <c r="J17" i="10"/>
  <c r="K14" i="10"/>
  <c r="L14" i="10"/>
  <c r="M14" i="10"/>
  <c r="N14" i="10"/>
  <c r="B16" i="10"/>
  <c r="B17" i="10"/>
  <c r="O22" i="9"/>
  <c r="P22" i="9"/>
  <c r="O21" i="9"/>
  <c r="O18" i="9"/>
  <c r="P18" i="9"/>
  <c r="O13" i="9"/>
  <c r="O12" i="9"/>
  <c r="O10" i="9"/>
  <c r="P10" i="9"/>
  <c r="O9" i="9"/>
  <c r="P9" i="9"/>
  <c r="O8" i="9"/>
  <c r="O7" i="9"/>
  <c r="P7" i="9"/>
  <c r="O6" i="9"/>
  <c r="P6" i="9"/>
  <c r="O5" i="9"/>
  <c r="P5" i="9"/>
  <c r="P21" i="9"/>
  <c r="P12" i="9"/>
  <c r="P8" i="9"/>
  <c r="P13" i="9"/>
  <c r="K11" i="9"/>
  <c r="K16" i="9"/>
  <c r="K17" i="9"/>
  <c r="B14" i="9"/>
  <c r="B16" i="9"/>
  <c r="B17" i="9"/>
  <c r="B11" i="9"/>
  <c r="N14" i="9"/>
  <c r="O14" i="9"/>
  <c r="P14" i="9"/>
  <c r="M14" i="9"/>
  <c r="L14" i="9"/>
  <c r="K14" i="9"/>
  <c r="J14" i="9"/>
  <c r="I14" i="9"/>
  <c r="H14" i="9"/>
  <c r="G14" i="9"/>
  <c r="F14" i="9"/>
  <c r="E14" i="9"/>
  <c r="D14" i="9"/>
  <c r="C14" i="9"/>
  <c r="C16" i="9"/>
  <c r="C17" i="9"/>
  <c r="N11" i="9"/>
  <c r="O11" i="9"/>
  <c r="P11" i="9"/>
  <c r="M11" i="9"/>
  <c r="M16" i="9"/>
  <c r="M17" i="9"/>
  <c r="L11" i="9"/>
  <c r="L16" i="9"/>
  <c r="L17" i="9"/>
  <c r="J11" i="9"/>
  <c r="J16" i="9"/>
  <c r="J17" i="9"/>
  <c r="I11" i="9"/>
  <c r="H11" i="9"/>
  <c r="H16" i="9"/>
  <c r="H17" i="9"/>
  <c r="G11" i="9"/>
  <c r="F11" i="9"/>
  <c r="E11" i="9"/>
  <c r="E16" i="9"/>
  <c r="E17" i="9"/>
  <c r="D11" i="9"/>
  <c r="D16" i="9"/>
  <c r="D17" i="9"/>
  <c r="C11" i="9"/>
  <c r="O22" i="8"/>
  <c r="P22" i="8"/>
  <c r="O21" i="8"/>
  <c r="P21" i="8"/>
  <c r="O18" i="8"/>
  <c r="P18" i="8"/>
  <c r="O13" i="8"/>
  <c r="P13" i="8"/>
  <c r="O12" i="8"/>
  <c r="P12" i="8"/>
  <c r="O10" i="8"/>
  <c r="P10" i="8"/>
  <c r="O9" i="8"/>
  <c r="P9" i="8"/>
  <c r="O8" i="8"/>
  <c r="P8" i="8"/>
  <c r="O7" i="8"/>
  <c r="P7" i="8"/>
  <c r="O6" i="8"/>
  <c r="P6" i="8"/>
  <c r="O5" i="8"/>
  <c r="P5" i="8"/>
  <c r="O21" i="7"/>
  <c r="B14" i="8"/>
  <c r="B16" i="8"/>
  <c r="B17" i="8"/>
  <c r="B11" i="8"/>
  <c r="N14" i="8"/>
  <c r="M14" i="8"/>
  <c r="L14" i="8"/>
  <c r="K14" i="8"/>
  <c r="J14" i="8"/>
  <c r="I14" i="8"/>
  <c r="H14" i="8"/>
  <c r="G14" i="8"/>
  <c r="F14" i="8"/>
  <c r="F16" i="8"/>
  <c r="F17" i="8"/>
  <c r="E14" i="8"/>
  <c r="D14" i="8"/>
  <c r="C14" i="8"/>
  <c r="N11" i="8"/>
  <c r="M11" i="8"/>
  <c r="M16" i="8"/>
  <c r="M17" i="8"/>
  <c r="L11" i="8"/>
  <c r="L16" i="8"/>
  <c r="L17" i="8"/>
  <c r="K11" i="8"/>
  <c r="K16" i="8"/>
  <c r="K17" i="8"/>
  <c r="J11" i="8"/>
  <c r="J16" i="8"/>
  <c r="J17" i="8"/>
  <c r="I11" i="8"/>
  <c r="H11" i="8"/>
  <c r="H16" i="8"/>
  <c r="H17" i="8"/>
  <c r="G11" i="8"/>
  <c r="G16" i="8"/>
  <c r="G17" i="8"/>
  <c r="F11" i="8"/>
  <c r="E11" i="8"/>
  <c r="E16" i="8"/>
  <c r="E17" i="8"/>
  <c r="D11" i="8"/>
  <c r="D16" i="8"/>
  <c r="D17" i="8"/>
  <c r="C11" i="8"/>
  <c r="C16" i="8"/>
  <c r="C17" i="8"/>
  <c r="O22" i="7"/>
  <c r="P22" i="7"/>
  <c r="O18" i="7"/>
  <c r="P18" i="7"/>
  <c r="O13" i="7"/>
  <c r="P13" i="7"/>
  <c r="O12" i="7"/>
  <c r="O10" i="7"/>
  <c r="P10" i="7"/>
  <c r="O9" i="7"/>
  <c r="P9" i="7"/>
  <c r="O8" i="7"/>
  <c r="P8" i="7"/>
  <c r="O7" i="7"/>
  <c r="P7" i="7"/>
  <c r="O6" i="7"/>
  <c r="P6" i="7"/>
  <c r="O5" i="7"/>
  <c r="P5" i="7"/>
  <c r="P21" i="7"/>
  <c r="P12" i="7"/>
  <c r="B14" i="7"/>
  <c r="B16" i="7"/>
  <c r="B17" i="7"/>
  <c r="B11" i="7"/>
  <c r="N14" i="7"/>
  <c r="O14" i="7"/>
  <c r="P14" i="7"/>
  <c r="M14" i="7"/>
  <c r="L14" i="7"/>
  <c r="K14" i="7"/>
  <c r="J14" i="7"/>
  <c r="I14" i="7"/>
  <c r="H14" i="7"/>
  <c r="H16" i="7"/>
  <c r="H17" i="7"/>
  <c r="G14" i="7"/>
  <c r="F14" i="7"/>
  <c r="E14" i="7"/>
  <c r="D14" i="7"/>
  <c r="C14" i="7"/>
  <c r="C16" i="7"/>
  <c r="C17" i="7"/>
  <c r="N11" i="7"/>
  <c r="O11" i="7"/>
  <c r="P11" i="7"/>
  <c r="M11" i="7"/>
  <c r="M16" i="7"/>
  <c r="M17" i="7"/>
  <c r="L11" i="7"/>
  <c r="L16" i="7"/>
  <c r="L17" i="7"/>
  <c r="K11" i="7"/>
  <c r="K16" i="7"/>
  <c r="J11" i="7"/>
  <c r="J16" i="7"/>
  <c r="J17" i="7"/>
  <c r="I11" i="7"/>
  <c r="I16" i="7"/>
  <c r="I17" i="7"/>
  <c r="H11" i="7"/>
  <c r="G11" i="7"/>
  <c r="G16" i="7"/>
  <c r="G17" i="7"/>
  <c r="F11" i="7"/>
  <c r="E11" i="7"/>
  <c r="E16" i="7"/>
  <c r="E17" i="7"/>
  <c r="D11" i="7"/>
  <c r="D16" i="7"/>
  <c r="D17" i="7"/>
  <c r="C11" i="7"/>
  <c r="O22" i="6"/>
  <c r="P22" i="6"/>
  <c r="O21" i="6"/>
  <c r="P21" i="6"/>
  <c r="N14" i="6"/>
  <c r="O14" i="6"/>
  <c r="P14" i="6"/>
  <c r="O18" i="6"/>
  <c r="P18" i="6"/>
  <c r="O13" i="6"/>
  <c r="P13" i="6"/>
  <c r="O12" i="6"/>
  <c r="P12" i="6"/>
  <c r="O10" i="6"/>
  <c r="P10" i="6"/>
  <c r="O9" i="6"/>
  <c r="P9" i="6"/>
  <c r="O8" i="6"/>
  <c r="P8" i="6"/>
  <c r="O7" i="6"/>
  <c r="P7" i="6"/>
  <c r="O6" i="6"/>
  <c r="P6" i="6"/>
  <c r="O5" i="6"/>
  <c r="P5" i="6"/>
  <c r="N11" i="6"/>
  <c r="O11" i="6"/>
  <c r="P11" i="6"/>
  <c r="M11" i="6"/>
  <c r="M16" i="6"/>
  <c r="M14" i="6"/>
  <c r="L14" i="6"/>
  <c r="L11" i="6"/>
  <c r="L16" i="6"/>
  <c r="L17" i="6"/>
  <c r="K14" i="6"/>
  <c r="K11" i="6"/>
  <c r="K16" i="6"/>
  <c r="K17" i="6"/>
  <c r="J14" i="6"/>
  <c r="J11" i="6"/>
  <c r="J16" i="6"/>
  <c r="J17" i="6"/>
  <c r="I14" i="6"/>
  <c r="I11" i="6"/>
  <c r="I16" i="6"/>
  <c r="I17" i="6"/>
  <c r="H14" i="6"/>
  <c r="H16" i="6"/>
  <c r="H17" i="6"/>
  <c r="H11" i="6"/>
  <c r="G14" i="6"/>
  <c r="G11" i="6"/>
  <c r="G16" i="6"/>
  <c r="G17" i="6"/>
  <c r="F14" i="6"/>
  <c r="F11" i="6"/>
  <c r="F16" i="6"/>
  <c r="F17" i="6"/>
  <c r="E11" i="6"/>
  <c r="E16" i="6"/>
  <c r="E17" i="6"/>
  <c r="E14" i="6"/>
  <c r="D14" i="6"/>
  <c r="D16" i="6"/>
  <c r="D17" i="6"/>
  <c r="D11" i="6"/>
  <c r="C11" i="6"/>
  <c r="C16" i="6"/>
  <c r="C17" i="6"/>
  <c r="C14" i="6"/>
  <c r="B14" i="6"/>
  <c r="B11" i="6"/>
  <c r="O5" i="5"/>
  <c r="O22" i="5"/>
  <c r="P22" i="5"/>
  <c r="O21" i="5"/>
  <c r="P21" i="5"/>
  <c r="O18" i="5"/>
  <c r="O13" i="5"/>
  <c r="P13" i="5"/>
  <c r="O12" i="5"/>
  <c r="P12" i="5"/>
  <c r="O10" i="5"/>
  <c r="P10" i="5"/>
  <c r="O9" i="5"/>
  <c r="O8" i="5"/>
  <c r="P8" i="5"/>
  <c r="O7" i="5"/>
  <c r="P7" i="5"/>
  <c r="O6" i="5"/>
  <c r="P6" i="5"/>
  <c r="P5" i="5"/>
  <c r="P9" i="5"/>
  <c r="B14" i="5"/>
  <c r="B11" i="5"/>
  <c r="B16" i="5"/>
  <c r="B17" i="5"/>
  <c r="P18" i="5"/>
  <c r="N14" i="5"/>
  <c r="N16" i="5"/>
  <c r="M14" i="5"/>
  <c r="L14" i="5"/>
  <c r="K14" i="5"/>
  <c r="J14" i="5"/>
  <c r="I14" i="5"/>
  <c r="H14" i="5"/>
  <c r="G14" i="5"/>
  <c r="F14" i="5"/>
  <c r="F16" i="5"/>
  <c r="F17" i="5"/>
  <c r="E14" i="5"/>
  <c r="D14" i="5"/>
  <c r="C14" i="5"/>
  <c r="C16" i="5"/>
  <c r="C17" i="5"/>
  <c r="N11" i="5"/>
  <c r="O11" i="5"/>
  <c r="P11" i="5"/>
  <c r="M11" i="5"/>
  <c r="M16" i="5"/>
  <c r="M17" i="5"/>
  <c r="L11" i="5"/>
  <c r="L16" i="5"/>
  <c r="L17" i="5"/>
  <c r="K11" i="5"/>
  <c r="K16" i="5"/>
  <c r="K17" i="5"/>
  <c r="J11" i="5"/>
  <c r="J16" i="5"/>
  <c r="J17" i="5"/>
  <c r="I11" i="5"/>
  <c r="I16" i="5"/>
  <c r="I17" i="5"/>
  <c r="H11" i="5"/>
  <c r="H16" i="5"/>
  <c r="H17" i="5"/>
  <c r="G11" i="5"/>
  <c r="G16" i="5"/>
  <c r="G17" i="5"/>
  <c r="F11" i="5"/>
  <c r="E11" i="5"/>
  <c r="E16" i="5"/>
  <c r="E17" i="5"/>
  <c r="D11" i="5"/>
  <c r="C11" i="5"/>
  <c r="N11" i="3"/>
  <c r="N15" i="3"/>
  <c r="O15" i="3"/>
  <c r="P15" i="3"/>
  <c r="O22" i="4"/>
  <c r="P22" i="4"/>
  <c r="O18" i="4"/>
  <c r="P18" i="4"/>
  <c r="O13" i="4"/>
  <c r="O12" i="4"/>
  <c r="P12" i="4"/>
  <c r="O10" i="4"/>
  <c r="P10" i="4"/>
  <c r="O9" i="4"/>
  <c r="P9" i="4"/>
  <c r="O8" i="4"/>
  <c r="P8" i="4"/>
  <c r="O7" i="4"/>
  <c r="P7" i="4"/>
  <c r="O6" i="4"/>
  <c r="P6" i="4"/>
  <c r="O5" i="4"/>
  <c r="P5" i="4"/>
  <c r="P13" i="4"/>
  <c r="B21" i="4"/>
  <c r="O21" i="4"/>
  <c r="P21" i="4"/>
  <c r="N14" i="4"/>
  <c r="O14" i="4"/>
  <c r="P14" i="4"/>
  <c r="M14" i="4"/>
  <c r="L14" i="4"/>
  <c r="K14" i="4"/>
  <c r="J14" i="4"/>
  <c r="I14" i="4"/>
  <c r="H14" i="4"/>
  <c r="G14" i="4"/>
  <c r="F14" i="4"/>
  <c r="E14" i="4"/>
  <c r="D14" i="4"/>
  <c r="C14" i="4"/>
  <c r="B14" i="4"/>
  <c r="N11" i="4"/>
  <c r="O11" i="4"/>
  <c r="P11" i="4"/>
  <c r="N16" i="4"/>
  <c r="M11" i="4"/>
  <c r="M16" i="4"/>
  <c r="M17" i="4"/>
  <c r="L11" i="4"/>
  <c r="L16" i="4"/>
  <c r="L17" i="4"/>
  <c r="K11" i="4"/>
  <c r="K16" i="4"/>
  <c r="K17" i="4"/>
  <c r="J11" i="4"/>
  <c r="I11" i="4"/>
  <c r="I16" i="4"/>
  <c r="I17" i="4"/>
  <c r="H11" i="4"/>
  <c r="H16" i="4"/>
  <c r="H17" i="4"/>
  <c r="G11" i="4"/>
  <c r="G16" i="4"/>
  <c r="G17" i="4"/>
  <c r="F11" i="4"/>
  <c r="E11" i="4"/>
  <c r="D11" i="4"/>
  <c r="D16" i="4"/>
  <c r="D17" i="4"/>
  <c r="C11" i="4"/>
  <c r="C16" i="4"/>
  <c r="C17" i="4"/>
  <c r="B11" i="4"/>
  <c r="B16" i="4"/>
  <c r="B17" i="4"/>
  <c r="O23" i="3"/>
  <c r="P23" i="3"/>
  <c r="O22" i="3"/>
  <c r="P22" i="3"/>
  <c r="O19" i="3"/>
  <c r="P19" i="3"/>
  <c r="O14" i="3"/>
  <c r="P14" i="3"/>
  <c r="O13" i="3"/>
  <c r="P13" i="3"/>
  <c r="O12" i="3"/>
  <c r="P12" i="3"/>
  <c r="O10" i="3"/>
  <c r="P10" i="3"/>
  <c r="O9" i="3"/>
  <c r="P9" i="3"/>
  <c r="O8" i="3"/>
  <c r="P8" i="3"/>
  <c r="O7" i="3"/>
  <c r="P7" i="3"/>
  <c r="O6" i="3"/>
  <c r="P6" i="3"/>
  <c r="O5" i="3"/>
  <c r="P5" i="3"/>
  <c r="M15" i="3"/>
  <c r="L15" i="3"/>
  <c r="L18" i="3"/>
  <c r="K15" i="3"/>
  <c r="J15" i="3"/>
  <c r="I15" i="3"/>
  <c r="H15" i="3"/>
  <c r="G15" i="3"/>
  <c r="F15" i="3"/>
  <c r="E15" i="3"/>
  <c r="D15" i="3"/>
  <c r="D17" i="3"/>
  <c r="D18" i="3"/>
  <c r="C15" i="3"/>
  <c r="B15" i="3"/>
  <c r="M11" i="3"/>
  <c r="M17" i="3"/>
  <c r="M18" i="3"/>
  <c r="L11" i="3"/>
  <c r="L17" i="3"/>
  <c r="K11" i="3"/>
  <c r="K17" i="3"/>
  <c r="K18" i="3"/>
  <c r="J11" i="3"/>
  <c r="I11" i="3"/>
  <c r="H11" i="3"/>
  <c r="G11" i="3"/>
  <c r="G17" i="3"/>
  <c r="G18" i="3"/>
  <c r="F11" i="3"/>
  <c r="F17" i="3"/>
  <c r="F18" i="3"/>
  <c r="E11" i="3"/>
  <c r="E17" i="3"/>
  <c r="E18" i="3"/>
  <c r="D11" i="3"/>
  <c r="C11" i="3"/>
  <c r="C17" i="3"/>
  <c r="C18" i="3"/>
  <c r="B11" i="3"/>
  <c r="O22" i="1"/>
  <c r="P22" i="1"/>
  <c r="O14" i="1"/>
  <c r="P14" i="1"/>
  <c r="O15" i="1"/>
  <c r="P15" i="1"/>
  <c r="O16" i="1"/>
  <c r="P16" i="1"/>
  <c r="O17" i="1"/>
  <c r="P17" i="1"/>
  <c r="O13" i="1"/>
  <c r="P13" i="1"/>
  <c r="O6" i="1"/>
  <c r="P6" i="1"/>
  <c r="O7" i="1"/>
  <c r="P7" i="1"/>
  <c r="O8" i="1"/>
  <c r="P8" i="1"/>
  <c r="O9" i="1"/>
  <c r="P9" i="1"/>
  <c r="O10" i="1"/>
  <c r="P10" i="1"/>
  <c r="O11" i="1"/>
  <c r="P11" i="1"/>
  <c r="O5" i="1"/>
  <c r="P5" i="1"/>
  <c r="E18" i="1"/>
  <c r="B18" i="1"/>
  <c r="B12" i="1"/>
  <c r="B20" i="1"/>
  <c r="M18" i="2"/>
  <c r="L18" i="2"/>
  <c r="K18" i="2"/>
  <c r="J18" i="2"/>
  <c r="I18" i="2"/>
  <c r="H18" i="2"/>
  <c r="G18" i="2"/>
  <c r="F18" i="2"/>
  <c r="E18" i="2"/>
  <c r="D18" i="2"/>
  <c r="C18" i="2"/>
  <c r="B18" i="2"/>
  <c r="M12" i="2"/>
  <c r="M20" i="2"/>
  <c r="M21" i="2"/>
  <c r="L12" i="2"/>
  <c r="L20" i="2"/>
  <c r="L21" i="2"/>
  <c r="K12" i="2"/>
  <c r="K20" i="2"/>
  <c r="K21" i="2"/>
  <c r="J12" i="2"/>
  <c r="J20" i="2"/>
  <c r="J21" i="2"/>
  <c r="I12" i="2"/>
  <c r="I20" i="2"/>
  <c r="I21" i="2"/>
  <c r="H12" i="2"/>
  <c r="H20" i="2"/>
  <c r="H21" i="2"/>
  <c r="G12" i="2"/>
  <c r="G20" i="2"/>
  <c r="G21" i="2"/>
  <c r="F12" i="2"/>
  <c r="F20" i="2"/>
  <c r="F21" i="2"/>
  <c r="E12" i="2"/>
  <c r="E20" i="2"/>
  <c r="E21" i="2"/>
  <c r="D12" i="2"/>
  <c r="D20" i="2"/>
  <c r="D21" i="2"/>
  <c r="C12" i="2"/>
  <c r="C20" i="2"/>
  <c r="C21" i="2"/>
  <c r="B12" i="2"/>
  <c r="B20" i="2"/>
  <c r="B21" i="2"/>
  <c r="D12" i="1"/>
  <c r="I12" i="1"/>
  <c r="I20" i="1"/>
  <c r="I21" i="1"/>
  <c r="I18" i="1"/>
  <c r="D18" i="1"/>
  <c r="D20" i="1"/>
  <c r="D21" i="1"/>
  <c r="E12" i="1"/>
  <c r="E20" i="1"/>
  <c r="E21" i="1"/>
  <c r="F12" i="1"/>
  <c r="F20" i="1"/>
  <c r="F21" i="1"/>
  <c r="F18" i="1"/>
  <c r="G12" i="1"/>
  <c r="G18" i="1"/>
  <c r="G20" i="1"/>
  <c r="G21" i="1"/>
  <c r="H12" i="1"/>
  <c r="H20" i="1"/>
  <c r="H21" i="1"/>
  <c r="H18" i="1"/>
  <c r="J12" i="1"/>
  <c r="J20" i="1"/>
  <c r="J21" i="1"/>
  <c r="J18" i="1"/>
  <c r="K12" i="1"/>
  <c r="K20" i="1"/>
  <c r="K21" i="1"/>
  <c r="K18" i="1"/>
  <c r="L12" i="1"/>
  <c r="L20" i="1"/>
  <c r="L21" i="1"/>
  <c r="L18" i="1"/>
  <c r="M12" i="1"/>
  <c r="M20" i="1"/>
  <c r="M21" i="1"/>
  <c r="O21" i="1"/>
  <c r="M18" i="1"/>
  <c r="N12" i="1"/>
  <c r="N20" i="1"/>
  <c r="O12" i="1"/>
  <c r="P12" i="1"/>
  <c r="N18" i="1"/>
  <c r="O18" i="1"/>
  <c r="P18" i="1"/>
  <c r="C12" i="1"/>
  <c r="C20" i="1"/>
  <c r="C21" i="1"/>
  <c r="C18" i="1"/>
  <c r="H17" i="3"/>
  <c r="H18" i="3"/>
  <c r="J17" i="3"/>
  <c r="J18" i="3"/>
  <c r="E16" i="4"/>
  <c r="E17" i="4"/>
  <c r="B16" i="6"/>
  <c r="B17" i="6"/>
  <c r="M17" i="6"/>
  <c r="F16" i="7"/>
  <c r="F17" i="7"/>
  <c r="K17" i="7"/>
  <c r="N16" i="8"/>
  <c r="N17" i="8"/>
  <c r="F16" i="9"/>
  <c r="F17" i="9"/>
  <c r="G16" i="9"/>
  <c r="G17" i="9"/>
  <c r="N16" i="9"/>
  <c r="O16" i="9"/>
  <c r="P16" i="9"/>
  <c r="H16" i="10"/>
  <c r="H17" i="10"/>
  <c r="F16" i="11"/>
  <c r="F17" i="11"/>
  <c r="E16" i="11"/>
  <c r="E17" i="11"/>
  <c r="J16" i="11"/>
  <c r="J17" i="11"/>
  <c r="I16" i="8"/>
  <c r="I17" i="8"/>
  <c r="N17" i="3"/>
  <c r="I17" i="3"/>
  <c r="I18" i="3"/>
  <c r="J16" i="4"/>
  <c r="J17" i="4"/>
  <c r="D16" i="5"/>
  <c r="D17" i="5"/>
  <c r="O11" i="8"/>
  <c r="P11" i="8"/>
  <c r="N16" i="13"/>
  <c r="N17" i="13"/>
  <c r="O11" i="11"/>
  <c r="P11" i="11"/>
  <c r="O14" i="8"/>
  <c r="P14" i="8"/>
  <c r="F16" i="13"/>
  <c r="F17" i="13"/>
  <c r="G16" i="13"/>
  <c r="G17" i="13"/>
  <c r="O16" i="5"/>
  <c r="P16" i="5"/>
  <c r="N17" i="5"/>
  <c r="N21" i="1"/>
  <c r="O20" i="1"/>
  <c r="P20" i="1"/>
  <c r="O16" i="11"/>
  <c r="P16" i="11"/>
  <c r="N17" i="11"/>
  <c r="O14" i="5"/>
  <c r="P14" i="5"/>
  <c r="F16" i="4"/>
  <c r="F17" i="4"/>
  <c r="N17" i="4"/>
  <c r="O16" i="4"/>
  <c r="P16" i="4"/>
  <c r="N16" i="10"/>
  <c r="O14" i="10"/>
  <c r="P14" i="10"/>
  <c r="O11" i="3"/>
  <c r="P11" i="3"/>
  <c r="B17" i="3"/>
  <c r="B18" i="3"/>
  <c r="N18" i="3"/>
  <c r="O17" i="3"/>
  <c r="P17" i="3"/>
  <c r="I16" i="9"/>
  <c r="I17" i="9"/>
  <c r="O16" i="8"/>
  <c r="P16" i="8"/>
  <c r="N17" i="9"/>
  <c r="O17" i="9"/>
  <c r="N16" i="12"/>
  <c r="N16" i="7"/>
  <c r="N16" i="6"/>
  <c r="N17" i="6"/>
  <c r="O16" i="6"/>
  <c r="P16" i="6"/>
  <c r="O16" i="7"/>
  <c r="P16" i="7"/>
  <c r="N17" i="7"/>
  <c r="O16" i="10"/>
  <c r="P16" i="10"/>
  <c r="N17" i="10"/>
  <c r="O16" i="12"/>
  <c r="P16" i="12"/>
  <c r="N17" i="12"/>
  <c r="P14" i="13"/>
  <c r="K16" i="13"/>
  <c r="K17" i="13"/>
  <c r="L16" i="13"/>
  <c r="L17" i="13"/>
  <c r="M16" i="13"/>
  <c r="M17" i="13"/>
  <c r="C16" i="13"/>
  <c r="C17" i="13"/>
  <c r="D16" i="13"/>
  <c r="D17" i="13"/>
  <c r="E16" i="13"/>
  <c r="E17" i="13"/>
  <c r="P16" i="13"/>
  <c r="N16" i="14"/>
  <c r="O16" i="14" s="1"/>
  <c r="P16" i="14" s="1"/>
  <c r="B17" i="14"/>
  <c r="D16" i="14"/>
  <c r="D17" i="14" s="1"/>
  <c r="E16" i="15" l="1"/>
  <c r="C16" i="15"/>
  <c r="C17" i="15" s="1"/>
  <c r="K16" i="14"/>
  <c r="K17" i="14" s="1"/>
  <c r="L16" i="14"/>
  <c r="L17" i="14" s="1"/>
  <c r="N17" i="14"/>
  <c r="P11" i="15"/>
  <c r="P14" i="15"/>
  <c r="D16" i="15"/>
  <c r="D17" i="15" s="1"/>
  <c r="E17" i="15"/>
  <c r="P16" i="15"/>
</calcChain>
</file>

<file path=xl/sharedStrings.xml><?xml version="1.0" encoding="utf-8"?>
<sst xmlns="http://schemas.openxmlformats.org/spreadsheetml/2006/main" count="696" uniqueCount="89">
  <si>
    <t>Halsua</t>
  </si>
  <si>
    <t>Kaustinen</t>
  </si>
  <si>
    <t>Lestijärvi</t>
  </si>
  <si>
    <t>Perho</t>
  </si>
  <si>
    <t>Toholampi</t>
  </si>
  <si>
    <t>Ullava</t>
  </si>
  <si>
    <t>Veteli</t>
  </si>
  <si>
    <t>Kaustisen seutukunta</t>
  </si>
  <si>
    <t>Himanka</t>
  </si>
  <si>
    <t>Kannus</t>
  </si>
  <si>
    <t>Kokkola</t>
  </si>
  <si>
    <t>Kälviä</t>
  </si>
  <si>
    <t>Lohtaja</t>
  </si>
  <si>
    <t>Kokkolan seutukunta</t>
  </si>
  <si>
    <t>Keski-Pohjanmaa</t>
  </si>
  <si>
    <t>KOKO MAA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</si>
  <si>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</si>
  <si>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</si>
  <si>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</si>
  <si>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</si>
  <si>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</si>
  <si>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</si>
  <si>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</si>
  <si>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</si>
  <si>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</si>
  <si>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</si>
  <si>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</si>
  <si>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</si>
  <si>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K-P:n osuus koko maasta, %</t>
  </si>
  <si>
    <t>Asukasluku kuukausittain 2007, rekisteritilanne kuukauden lopussa</t>
  </si>
  <si>
    <t>Lähde: Väestörekisterikeskus</t>
  </si>
  <si>
    <t>Asukasluku kuukausittain 2008, rekisteritilanne kuukauden lopussa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</si>
  <si>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</si>
  <si>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</si>
  <si>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</si>
  <si>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</si>
  <si>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</si>
  <si>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</si>
  <si>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</si>
  <si>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</si>
  <si>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</si>
  <si>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</si>
  <si>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</si>
  <si>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</si>
  <si>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Muutos (vrt. 2007)</t>
  </si>
  <si>
    <t>Muutos-%</t>
  </si>
  <si>
    <t>Asukasluku kuukausittain 2009, rekisteritilanne kuukauden lopussa</t>
  </si>
  <si>
    <t>Muutos (vrt. 2008)</t>
  </si>
  <si>
    <t>Muut alueet</t>
  </si>
  <si>
    <t>Kalajoki</t>
  </si>
  <si>
    <t>Pietarsaari</t>
  </si>
  <si>
    <t>Asukasluku kuukausittain 2010, rekisteritilanne kuukauden lopussa</t>
  </si>
  <si>
    <t>Muutos (vrt. 2009)</t>
  </si>
  <si>
    <t>Aluejako 2009</t>
  </si>
  <si>
    <t>Aluejako 2010</t>
  </si>
  <si>
    <t>Asukasluku kuukausittain 2011, rekisteritilanne kuukauden lopussa</t>
  </si>
  <si>
    <t>Muutos (vrt. 2010)</t>
  </si>
  <si>
    <t>Asukasluku kuukausittain 2012, rekisteritilanne kuukauden lopussa</t>
  </si>
  <si>
    <t>Muutos (vrt. 2011)</t>
  </si>
  <si>
    <t>Asukasluku kuukausittain 2013, rekisteritilanne kuukauden lopussa</t>
  </si>
  <si>
    <t>Muutos (vrt. 2012)</t>
  </si>
  <si>
    <t>Asukasluku kuukausittain 2014, rekisteritilanne kuukauden lopussa</t>
  </si>
  <si>
    <t>Muutos (vrt. 2013)</t>
  </si>
  <si>
    <t>2014 Tammi</t>
  </si>
  <si>
    <t>2015 Tammi</t>
  </si>
  <si>
    <t>Muutos (vrt. 2014)</t>
  </si>
  <si>
    <t>Asukasluku kuukausittain 2015, rekisteritilanne kuukauden lopussa</t>
  </si>
  <si>
    <t>Asukasluku kuukausittain 2016, rekisteritilanne kuukauden lopussa</t>
  </si>
  <si>
    <t>Muutos (vrt. 2015)</t>
  </si>
  <si>
    <t>2016 Tammi</t>
  </si>
  <si>
    <t>Asukasluku kuukausittain 2017, rekisteritilanne kuukauden lopussa</t>
  </si>
  <si>
    <t>2017 Tammi</t>
  </si>
  <si>
    <t>Muutos (vrt. 2016)</t>
  </si>
  <si>
    <t xml:space="preserve">Lähde: Tilastokeskus - </t>
  </si>
  <si>
    <t>..</t>
  </si>
  <si>
    <t>2018 Tammi</t>
  </si>
  <si>
    <t>Muutos (vrt. 2017)</t>
  </si>
  <si>
    <t>Asukasluku kuukausittain 2018, rekisteritilanne kuukauden lopussa</t>
  </si>
  <si>
    <t>Lähde: Tilastokeskus</t>
  </si>
  <si>
    <t>Asukasluku kuukausittain 2019, rekisteritilanne kuukauden lopussa</t>
  </si>
  <si>
    <t>2019 Tammi</t>
  </si>
  <si>
    <t>Muutos (vrt. 2018)</t>
  </si>
  <si>
    <t>Asukasluku kuukausittain 2020, rekisteritilanne kuukauden lopussa</t>
  </si>
  <si>
    <t>Muutos (vrt. 2019)</t>
  </si>
  <si>
    <t>2020 Tammi</t>
  </si>
  <si>
    <t xml:space="preserve"> 31.12.2019</t>
  </si>
  <si>
    <t>Asukasluku kuukausittain 2021, rekisteritilanne kuukauden lopussa</t>
  </si>
  <si>
    <t>2021 Tammi</t>
  </si>
  <si>
    <t>Muutos (vrt.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</si>
</sst>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\ %"/>
  </numFmts>
  <fonts count="11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3" fillId="0" borderId="0"/>
    <xf numFmtId="0" fontId="6" fillId="0" borderId="0" applyNumberFormat="0" applyBorder="0" applyAlignment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0" fillId="0" borderId="0" xfId="0" applyFill="1"/>
    <xf numFmtId="0" fontId="5" fillId="3" borderId="1" xfId="1" applyBorder="1"/>
    <xf numFmtId="2" fontId="4" fillId="3" borderId="2" xfId="1" applyNumberFormat="1" applyFont="1" applyBorder="1"/>
    <xf numFmtId="0" fontId="7" fillId="3" borderId="2" xfId="1" applyFont="1" applyBorder="1"/>
    <xf numFmtId="0" fontId="7" fillId="3" borderId="1" xfId="1" applyFont="1" applyBorder="1"/>
    <xf numFmtId="0" fontId="8" fillId="0" borderId="0" xfId="0" applyFont="1"/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Fill="1" applyBorder="1"/>
    <xf numFmtId="0" fontId="1" fillId="0" borderId="0" xfId="2" applyFont="1"/>
    <xf numFmtId="0" fontId="3" fillId="0" borderId="0" xfId="2"/>
    <xf numFmtId="0" fontId="2" fillId="2" borderId="1" xfId="2" applyFont="1" applyFill="1" applyBorder="1"/>
    <xf numFmtId="0" fontId="2" fillId="2" borderId="1" xfId="2" applyFont="1" applyFill="1" applyBorder="1" applyAlignment="1">
      <alignment horizontal="center"/>
    </xf>
    <xf numFmtId="0" fontId="3" fillId="0" borderId="0" xfId="2" applyAlignment="1" applyProtection="1">
      <alignment horizontal="right"/>
      <protection locked="0"/>
    </xf>
    <xf numFmtId="0" fontId="2" fillId="0" borderId="0" xfId="2" applyFont="1" applyFill="1" applyBorder="1"/>
    <xf numFmtId="0" fontId="3" fillId="0" borderId="0" xfId="2" applyFill="1"/>
    <xf numFmtId="0" fontId="2" fillId="2" borderId="2" xfId="2" applyFont="1" applyFill="1" applyBorder="1"/>
    <xf numFmtId="0" fontId="3" fillId="2" borderId="2" xfId="2" applyFill="1" applyBorder="1"/>
    <xf numFmtId="2" fontId="3" fillId="2" borderId="2" xfId="2" applyNumberFormat="1" applyFill="1" applyBorder="1"/>
    <xf numFmtId="0" fontId="7" fillId="3" borderId="1" xfId="1" applyFont="1" applyBorder="1" applyAlignment="1">
      <alignment horizontal="right"/>
    </xf>
    <xf numFmtId="165" fontId="8" fillId="0" borderId="0" xfId="0" applyNumberFormat="1" applyFont="1"/>
    <xf numFmtId="165" fontId="7" fillId="3" borderId="1" xfId="1" applyNumberFormat="1" applyFont="1" applyBorder="1"/>
    <xf numFmtId="165" fontId="9" fillId="0" borderId="0" xfId="0" applyNumberFormat="1" applyFont="1" applyFill="1" applyBorder="1"/>
    <xf numFmtId="165" fontId="7" fillId="3" borderId="2" xfId="1" applyNumberFormat="1" applyFont="1" applyBorder="1"/>
    <xf numFmtId="165" fontId="4" fillId="3" borderId="2" xfId="1" applyNumberFormat="1" applyFont="1" applyBorder="1"/>
    <xf numFmtId="14" fontId="10" fillId="3" borderId="1" xfId="1" applyNumberFormat="1" applyFont="1" applyBorder="1" applyAlignment="1">
      <alignment horizontal="center" wrapText="1"/>
    </xf>
    <xf numFmtId="0" fontId="7" fillId="3" borderId="1" xfId="1" applyFont="1" applyBorder="1" applyAlignment="1">
      <alignment horizontal="center" wrapText="1"/>
    </xf>
    <xf numFmtId="0" fontId="0" fillId="0" borderId="0" xfId="0" applyAlignment="1" applyProtection="1">
      <alignment horizontal="right"/>
      <protection locked="0"/>
    </xf>
    <xf numFmtId="14" fontId="10" fillId="3" borderId="1" xfId="1" applyNumberFormat="1" applyFont="1" applyBorder="1" applyAlignment="1">
      <alignment horizontal="center" wrapText="1"/>
    </xf>
    <xf numFmtId="0" fontId="7" fillId="3" borderId="1" xfId="1" applyFont="1" applyBorder="1" applyAlignment="1">
      <alignment horizontal="right"/>
    </xf>
    <xf numFmtId="0" fontId="7" fillId="3" borderId="1" xfId="1" applyFont="1" applyBorder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8" fillId="0" borderId="3" xfId="0" applyFont="1" applyBorder="1"/>
    <xf numFmtId="165" fontId="8" fillId="0" borderId="3" xfId="0" applyNumberFormat="1" applyFont="1" applyBorder="1"/>
    <xf numFmtId="0" fontId="7" fillId="3" borderId="1" xfId="1" applyFont="1" applyBorder="1"/>
    <xf numFmtId="0" fontId="0" fillId="0" borderId="0" xfId="0" applyFill="1" applyBorder="1"/>
    <xf numFmtId="2" fontId="4" fillId="3" borderId="0" xfId="1" applyNumberFormat="1" applyFont="1" applyBorder="1"/>
    <xf numFmtId="0" fontId="7" fillId="3" borderId="4" xfId="1" applyFont="1" applyBorder="1"/>
    <xf numFmtId="0" fontId="2" fillId="0" borderId="0" xfId="0" applyFont="1"/>
    <xf numFmtId="164" fontId="4" fillId="3" borderId="2" xfId="1" applyNumberFormat="1" applyFont="1" applyBorder="1"/>
    <xf numFmtId="14" fontId="10" fillId="3" borderId="1" xfId="1" applyNumberFormat="1" applyFont="1" applyBorder="1" applyAlignment="1">
      <alignment horizontal="right" wrapText="1"/>
    </xf>
    <xf numFmtId="14" fontId="4" fillId="3" borderId="1" xfId="1" applyNumberFormat="1" applyFont="1" applyBorder="1" applyAlignment="1">
      <alignment horizontal="right"/>
    </xf>
    <xf numFmtId="0" fontId="7" fillId="3" borderId="1" xfId="1" applyFont="1" applyBorder="1" applyAlignment="1">
      <alignment horizontal="right" wrapText="1"/>
    </xf>
    <xf numFmtId="14" fontId="4" fillId="3" borderId="1" xfId="1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7" fillId="3" borderId="1" xfId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3" borderId="2" xfId="1" applyFont="1" applyBorder="1" applyAlignment="1">
      <alignment horizontal="center"/>
    </xf>
    <xf numFmtId="164" fontId="7" fillId="3" borderId="2" xfId="1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" fontId="0" fillId="0" borderId="0" xfId="0" applyNumberFormat="1"/>
  </cellXfs>
  <cellStyles count="4">
    <cellStyle name="Neutraali" xfId="1" builtinId="28"/>
    <cellStyle name="Normaali" xfId="0" builtinId="0"/>
    <cellStyle name="Normaali 2" xfId="2" xr:uid="{00000000-0005-0000-0000-000002000000}"/>
    <cellStyle name="Normaali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workbookViewId="0">
      <pane xSplit="1" topLeftCell="B1" activePane="topRight" state="frozen"/>
      <selection pane="topRight" activeCell="L3" sqref="L3"/>
    </sheetView>
  </sheetViews>
  <sheetFormatPr defaultRowHeight="12.5" x14ac:dyDescent="0.25"/>
  <cols>
    <col min="1" max="1" width="24.36328125" customWidth="1"/>
    <col min="2" max="2" width="9.6328125" customWidth="1"/>
    <col min="3" max="11" width="8.36328125" customWidth="1"/>
    <col min="12" max="12" width="7.6328125" customWidth="1"/>
    <col min="1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86</v>
      </c>
      <c r="B1" s="1"/>
    </row>
    <row r="2" spans="1:16" x14ac:dyDescent="0.25">
      <c r="A2" t="s">
        <v>78</v>
      </c>
    </row>
    <row r="3" spans="1:16" ht="13" x14ac:dyDescent="0.3">
      <c r="A3" s="41"/>
    </row>
    <row r="4" spans="1:16" ht="30" customHeight="1" thickBot="1" x14ac:dyDescent="0.4">
      <c r="A4" s="4"/>
      <c r="B4" s="43">
        <v>44196</v>
      </c>
      <c r="C4" s="45" t="s">
        <v>87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88</v>
      </c>
      <c r="P4" s="32" t="s">
        <v>45</v>
      </c>
    </row>
    <row r="5" spans="1:16" x14ac:dyDescent="0.25">
      <c r="A5" t="s">
        <v>0</v>
      </c>
      <c r="B5" s="8">
        <v>1103</v>
      </c>
      <c r="C5" s="29">
        <v>1101</v>
      </c>
      <c r="D5" s="8">
        <v>1100</v>
      </c>
      <c r="E5" s="8">
        <v>1100</v>
      </c>
      <c r="F5" s="29">
        <v>1101</v>
      </c>
      <c r="G5" s="8">
        <v>1104</v>
      </c>
      <c r="H5" s="8">
        <v>1101</v>
      </c>
      <c r="I5" s="9">
        <v>1104</v>
      </c>
      <c r="J5" s="8">
        <v>1091</v>
      </c>
      <c r="K5" s="8">
        <v>1094</v>
      </c>
      <c r="L5" s="8">
        <v>1089</v>
      </c>
      <c r="M5" s="8"/>
      <c r="N5" s="8"/>
      <c r="O5" s="8">
        <f>L5-B5</f>
        <v>-14</v>
      </c>
      <c r="P5" s="22">
        <f>O5/B5</f>
        <v>-1.2692656391659111E-2</v>
      </c>
    </row>
    <row r="6" spans="1:16" x14ac:dyDescent="0.25">
      <c r="A6" t="s">
        <v>1</v>
      </c>
      <c r="B6" s="8">
        <v>4228</v>
      </c>
      <c r="C6" s="29">
        <v>4219</v>
      </c>
      <c r="D6" s="8">
        <v>4214</v>
      </c>
      <c r="E6" s="8">
        <v>4214</v>
      </c>
      <c r="F6" s="29">
        <v>4212</v>
      </c>
      <c r="G6" s="8">
        <v>4202</v>
      </c>
      <c r="H6" s="8">
        <v>4203</v>
      </c>
      <c r="I6" s="9">
        <v>4201</v>
      </c>
      <c r="J6" s="8">
        <v>4193</v>
      </c>
      <c r="K6" s="8">
        <v>4186</v>
      </c>
      <c r="L6" s="8">
        <v>4193</v>
      </c>
      <c r="M6" s="8"/>
      <c r="N6" s="8"/>
      <c r="O6" s="8">
        <f t="shared" ref="O6:O14" si="0">L6-B6</f>
        <v>-35</v>
      </c>
      <c r="P6" s="22">
        <f t="shared" ref="P6:P14" si="1">O6/B6</f>
        <v>-8.2781456953642391E-3</v>
      </c>
    </row>
    <row r="7" spans="1:16" x14ac:dyDescent="0.25">
      <c r="A7" t="s">
        <v>2</v>
      </c>
      <c r="B7" s="8">
        <v>722</v>
      </c>
      <c r="C7" s="29">
        <v>721</v>
      </c>
      <c r="D7" s="8">
        <v>720</v>
      </c>
      <c r="E7" s="8">
        <v>725</v>
      </c>
      <c r="F7" s="29">
        <v>716</v>
      </c>
      <c r="G7" s="8">
        <v>716</v>
      </c>
      <c r="H7" s="8">
        <v>713</v>
      </c>
      <c r="I7" s="9">
        <v>709</v>
      </c>
      <c r="J7" s="8">
        <v>710</v>
      </c>
      <c r="K7" s="8">
        <v>718</v>
      </c>
      <c r="L7" s="8">
        <v>715</v>
      </c>
      <c r="M7" s="8"/>
      <c r="N7" s="8"/>
      <c r="O7" s="8">
        <f t="shared" si="0"/>
        <v>-7</v>
      </c>
      <c r="P7" s="22">
        <f t="shared" si="1"/>
        <v>-9.6952908587257611E-3</v>
      </c>
    </row>
    <row r="8" spans="1:16" x14ac:dyDescent="0.25">
      <c r="A8" t="s">
        <v>3</v>
      </c>
      <c r="B8" s="8">
        <v>2706</v>
      </c>
      <c r="C8" s="29">
        <v>2700</v>
      </c>
      <c r="D8" s="8">
        <v>2696</v>
      </c>
      <c r="E8" s="8">
        <v>2697</v>
      </c>
      <c r="F8" s="29">
        <v>2709</v>
      </c>
      <c r="G8" s="8">
        <v>2709</v>
      </c>
      <c r="H8" s="8">
        <v>2708</v>
      </c>
      <c r="I8" s="9">
        <v>2701</v>
      </c>
      <c r="J8" s="8">
        <v>2690</v>
      </c>
      <c r="K8" s="8">
        <v>2691</v>
      </c>
      <c r="L8" s="8">
        <v>2677</v>
      </c>
      <c r="M8" s="8"/>
      <c r="N8" s="8"/>
      <c r="O8" s="8">
        <f t="shared" si="0"/>
        <v>-29</v>
      </c>
      <c r="P8" s="22">
        <f t="shared" si="1"/>
        <v>-1.0716925351071693E-2</v>
      </c>
    </row>
    <row r="9" spans="1:16" x14ac:dyDescent="0.25">
      <c r="A9" t="s">
        <v>4</v>
      </c>
      <c r="B9" s="8">
        <v>2966</v>
      </c>
      <c r="C9" s="29">
        <v>2960</v>
      </c>
      <c r="D9" s="8">
        <v>2968</v>
      </c>
      <c r="E9" s="8">
        <v>2964</v>
      </c>
      <c r="F9" s="29">
        <v>2965</v>
      </c>
      <c r="G9" s="8">
        <v>2971</v>
      </c>
      <c r="H9" s="8">
        <v>2971</v>
      </c>
      <c r="I9" s="9">
        <v>2960</v>
      </c>
      <c r="J9" s="8">
        <v>2947</v>
      </c>
      <c r="K9" s="8">
        <v>2946</v>
      </c>
      <c r="L9" s="8">
        <v>2941</v>
      </c>
      <c r="M9" s="8"/>
      <c r="N9" s="8"/>
      <c r="O9" s="8">
        <f t="shared" si="0"/>
        <v>-25</v>
      </c>
      <c r="P9" s="22">
        <f t="shared" si="1"/>
        <v>-8.4288604180714766E-3</v>
      </c>
    </row>
    <row r="10" spans="1:16" x14ac:dyDescent="0.25">
      <c r="A10" t="s">
        <v>6</v>
      </c>
      <c r="B10" s="8">
        <v>3065</v>
      </c>
      <c r="C10" s="29">
        <v>3057</v>
      </c>
      <c r="D10" s="8">
        <v>3059</v>
      </c>
      <c r="E10" s="8">
        <v>3042</v>
      </c>
      <c r="F10" s="29">
        <v>3036</v>
      </c>
      <c r="G10" s="8">
        <v>3030</v>
      </c>
      <c r="H10" s="8">
        <v>3030</v>
      </c>
      <c r="I10" s="9">
        <v>3025</v>
      </c>
      <c r="J10" s="8">
        <v>3018</v>
      </c>
      <c r="K10" s="8">
        <v>3028</v>
      </c>
      <c r="L10" s="8">
        <v>3021</v>
      </c>
      <c r="M10" s="8"/>
      <c r="N10" s="8"/>
      <c r="O10" s="8">
        <f t="shared" si="0"/>
        <v>-44</v>
      </c>
      <c r="P10" s="22">
        <f t="shared" si="1"/>
        <v>-1.435562805872757E-2</v>
      </c>
    </row>
    <row r="11" spans="1:16" ht="15" thickBot="1" x14ac:dyDescent="0.4">
      <c r="A11" s="37" t="s">
        <v>7</v>
      </c>
      <c r="B11" s="37">
        <v>14790</v>
      </c>
      <c r="C11" s="37">
        <f t="shared" ref="C11:L11" si="2">SUM(C5:C10)</f>
        <v>14758</v>
      </c>
      <c r="D11" s="37">
        <f t="shared" si="2"/>
        <v>14757</v>
      </c>
      <c r="E11" s="37">
        <f t="shared" si="2"/>
        <v>14742</v>
      </c>
      <c r="F11" s="37">
        <f t="shared" si="2"/>
        <v>14739</v>
      </c>
      <c r="G11" s="37">
        <f t="shared" si="2"/>
        <v>14732</v>
      </c>
      <c r="H11" s="37">
        <f t="shared" si="2"/>
        <v>14726</v>
      </c>
      <c r="I11" s="37">
        <f t="shared" si="2"/>
        <v>14700</v>
      </c>
      <c r="J11" s="37">
        <f t="shared" si="2"/>
        <v>14649</v>
      </c>
      <c r="K11" s="37">
        <f t="shared" si="2"/>
        <v>14663</v>
      </c>
      <c r="L11" s="37">
        <f t="shared" si="2"/>
        <v>14636</v>
      </c>
      <c r="M11" s="37"/>
      <c r="N11" s="37"/>
      <c r="O11" s="37">
        <f t="shared" si="0"/>
        <v>-154</v>
      </c>
      <c r="P11" s="23">
        <f t="shared" si="1"/>
        <v>-1.0412440838404327E-2</v>
      </c>
    </row>
    <row r="12" spans="1:16" x14ac:dyDescent="0.25">
      <c r="A12" t="s">
        <v>9</v>
      </c>
      <c r="B12" s="8">
        <v>5426</v>
      </c>
      <c r="C12" s="8">
        <v>5412</v>
      </c>
      <c r="D12" s="8">
        <v>5411</v>
      </c>
      <c r="E12" s="8">
        <v>5407</v>
      </c>
      <c r="F12" s="8">
        <v>5415</v>
      </c>
      <c r="G12" s="8">
        <v>5411</v>
      </c>
      <c r="H12" s="8">
        <v>5423</v>
      </c>
      <c r="I12" s="9">
        <v>5430</v>
      </c>
      <c r="J12" s="8">
        <v>5405</v>
      </c>
      <c r="K12" s="8">
        <v>5397</v>
      </c>
      <c r="L12" s="8">
        <v>5397</v>
      </c>
      <c r="M12" s="8"/>
      <c r="N12" s="8"/>
      <c r="O12" s="8">
        <f t="shared" si="0"/>
        <v>-29</v>
      </c>
      <c r="P12" s="22">
        <f t="shared" si="1"/>
        <v>-5.3446369332841876E-3</v>
      </c>
    </row>
    <row r="13" spans="1:16" x14ac:dyDescent="0.25">
      <c r="A13" t="s">
        <v>10</v>
      </c>
      <c r="B13" s="8">
        <v>47772</v>
      </c>
      <c r="C13" s="8">
        <v>47798</v>
      </c>
      <c r="D13" s="8">
        <v>47840</v>
      </c>
      <c r="E13" s="8">
        <v>47927</v>
      </c>
      <c r="F13" s="8">
        <v>47936</v>
      </c>
      <c r="G13" s="8">
        <v>47983</v>
      </c>
      <c r="H13" s="8">
        <v>47991</v>
      </c>
      <c r="I13" s="9">
        <v>47984</v>
      </c>
      <c r="J13" s="8">
        <v>47926</v>
      </c>
      <c r="K13" s="8">
        <v>47879</v>
      </c>
      <c r="L13" s="8">
        <v>47875</v>
      </c>
      <c r="M13" s="8"/>
      <c r="N13" s="8"/>
      <c r="O13" s="8">
        <f t="shared" si="0"/>
        <v>103</v>
      </c>
      <c r="P13" s="22">
        <f t="shared" si="1"/>
        <v>2.1560746881018169E-3</v>
      </c>
    </row>
    <row r="14" spans="1:16" ht="15" thickBot="1" x14ac:dyDescent="0.4">
      <c r="A14" s="37" t="s">
        <v>13</v>
      </c>
      <c r="B14" s="37">
        <v>53198</v>
      </c>
      <c r="C14" s="37">
        <f t="shared" ref="C14:L14" si="3">SUM(C12:C13)</f>
        <v>53210</v>
      </c>
      <c r="D14" s="37">
        <f t="shared" si="3"/>
        <v>53251</v>
      </c>
      <c r="E14" s="37">
        <f t="shared" si="3"/>
        <v>53334</v>
      </c>
      <c r="F14" s="37">
        <f t="shared" si="3"/>
        <v>53351</v>
      </c>
      <c r="G14" s="37">
        <f t="shared" si="3"/>
        <v>53394</v>
      </c>
      <c r="H14" s="37">
        <f t="shared" si="3"/>
        <v>53414</v>
      </c>
      <c r="I14" s="37">
        <f t="shared" si="3"/>
        <v>53414</v>
      </c>
      <c r="J14" s="37">
        <f t="shared" si="3"/>
        <v>53331</v>
      </c>
      <c r="K14" s="37">
        <f t="shared" si="3"/>
        <v>53276</v>
      </c>
      <c r="L14" s="37">
        <f t="shared" si="3"/>
        <v>53272</v>
      </c>
      <c r="M14" s="37"/>
      <c r="N14" s="37"/>
      <c r="O14" s="37">
        <f t="shared" si="0"/>
        <v>74</v>
      </c>
      <c r="P14" s="23">
        <f t="shared" si="1"/>
        <v>1.3910297379600737E-3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9"/>
      <c r="M15" s="49"/>
      <c r="N15" s="10"/>
      <c r="O15" s="10"/>
      <c r="P15" s="24"/>
    </row>
    <row r="16" spans="1:16" ht="14.5" x14ac:dyDescent="0.35">
      <c r="A16" s="6" t="s">
        <v>14</v>
      </c>
      <c r="B16" s="6">
        <v>67988</v>
      </c>
      <c r="C16" s="6">
        <f t="shared" ref="C16:E16" si="4">C11+C14</f>
        <v>67968</v>
      </c>
      <c r="D16" s="6">
        <f t="shared" si="4"/>
        <v>68008</v>
      </c>
      <c r="E16" s="6">
        <f t="shared" si="4"/>
        <v>68076</v>
      </c>
      <c r="F16" s="6">
        <v>68095</v>
      </c>
      <c r="G16" s="6">
        <v>68128</v>
      </c>
      <c r="H16" s="6">
        <v>68128</v>
      </c>
      <c r="I16" s="6">
        <v>68128</v>
      </c>
      <c r="J16" s="6">
        <v>68005</v>
      </c>
      <c r="K16" s="6">
        <v>68005</v>
      </c>
      <c r="L16" s="6">
        <v>68005</v>
      </c>
      <c r="M16" s="6"/>
      <c r="N16" s="6"/>
      <c r="O16" s="40">
        <f>L16-B16</f>
        <v>17</v>
      </c>
      <c r="P16" s="25">
        <f>O16/B16</f>
        <v>2.5004412543390008E-4</v>
      </c>
    </row>
    <row r="17" spans="1:16" ht="14.5" x14ac:dyDescent="0.35">
      <c r="A17" s="6" t="s">
        <v>28</v>
      </c>
      <c r="B17" s="42">
        <f t="shared" ref="B17:L17" si="5">B16/B18*100</f>
        <v>1.2285967328376757</v>
      </c>
      <c r="C17" s="42">
        <f t="shared" si="5"/>
        <v>1.228042249365499</v>
      </c>
      <c r="D17" s="42">
        <f t="shared" si="5"/>
        <v>1.2284970564698954</v>
      </c>
      <c r="E17" s="42">
        <f t="shared" si="5"/>
        <v>1.2293321289697183</v>
      </c>
      <c r="F17" s="42">
        <f t="shared" si="5"/>
        <v>1.2293932868753443</v>
      </c>
      <c r="G17" s="42">
        <f t="shared" si="5"/>
        <v>1.229682256877028</v>
      </c>
      <c r="H17" s="42">
        <f t="shared" si="5"/>
        <v>1.2292402862718175</v>
      </c>
      <c r="I17" s="42">
        <f t="shared" si="5"/>
        <v>1.2287782432951342</v>
      </c>
      <c r="J17" s="42">
        <f t="shared" si="5"/>
        <v>1.2261899975135417</v>
      </c>
      <c r="K17" s="42">
        <f t="shared" si="5"/>
        <v>1.2260891874637272</v>
      </c>
      <c r="L17" s="42">
        <f t="shared" si="5"/>
        <v>1.2257355990711771</v>
      </c>
      <c r="M17" s="42"/>
      <c r="N17" s="42"/>
      <c r="O17" s="42">
        <f t="shared" ref="O17" si="6">J17-B17</f>
        <v>-2.4067353241339351E-3</v>
      </c>
      <c r="P17" s="26"/>
    </row>
    <row r="18" spans="1:16" ht="15" thickBot="1" x14ac:dyDescent="0.4">
      <c r="A18" s="37" t="s">
        <v>15</v>
      </c>
      <c r="B18" s="37">
        <v>5533793</v>
      </c>
      <c r="C18" s="37">
        <v>5534663</v>
      </c>
      <c r="D18" s="37">
        <v>5535870</v>
      </c>
      <c r="E18" s="37">
        <v>5537641</v>
      </c>
      <c r="F18" s="37">
        <v>5538911</v>
      </c>
      <c r="G18" s="37">
        <v>5540293</v>
      </c>
      <c r="H18" s="37">
        <v>5542285</v>
      </c>
      <c r="I18" s="37">
        <v>5544369</v>
      </c>
      <c r="J18" s="37">
        <v>5546041</v>
      </c>
      <c r="K18" s="37">
        <v>5546497</v>
      </c>
      <c r="L18" s="48">
        <v>5548097</v>
      </c>
      <c r="M18" s="48"/>
      <c r="N18" s="37"/>
      <c r="O18" s="37">
        <f>L18-B18</f>
        <v>14304</v>
      </c>
      <c r="P18" s="23">
        <f>O18/B18</f>
        <v>2.5848455119300631E-3</v>
      </c>
    </row>
    <row r="20" spans="1:16" ht="30" customHeight="1" thickBot="1" x14ac:dyDescent="0.4">
      <c r="A20" s="37" t="s">
        <v>48</v>
      </c>
      <c r="B20" s="43">
        <v>44196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88</v>
      </c>
      <c r="P20" s="32" t="s">
        <v>45</v>
      </c>
    </row>
    <row r="21" spans="1:16" x14ac:dyDescent="0.25">
      <c r="A21" s="33" t="s">
        <v>49</v>
      </c>
      <c r="B21" s="38">
        <v>12400</v>
      </c>
      <c r="C21" s="53">
        <v>12395</v>
      </c>
      <c r="D21" s="53">
        <v>12409</v>
      </c>
      <c r="E21" s="53">
        <v>12433</v>
      </c>
      <c r="F21" s="38">
        <v>12454</v>
      </c>
      <c r="G21" s="38">
        <v>12470</v>
      </c>
      <c r="H21" s="38">
        <v>12469</v>
      </c>
      <c r="I21" s="38">
        <v>12470</v>
      </c>
      <c r="J21" s="38">
        <v>12410</v>
      </c>
      <c r="K21" s="38">
        <v>12406</v>
      </c>
      <c r="L21" s="38">
        <v>12397</v>
      </c>
      <c r="M21" s="38"/>
      <c r="N21" s="38"/>
      <c r="O21" s="8">
        <f t="shared" ref="O21:O22" si="7">L21-B21</f>
        <v>-3</v>
      </c>
      <c r="P21" s="22">
        <f>O21/B21</f>
        <v>-2.4193548387096774E-4</v>
      </c>
    </row>
    <row r="22" spans="1:16" x14ac:dyDescent="0.25">
      <c r="A22" s="34" t="s">
        <v>50</v>
      </c>
      <c r="B22" s="34">
        <v>19066</v>
      </c>
      <c r="C22" s="34">
        <v>19071</v>
      </c>
      <c r="D22" s="34">
        <v>19096</v>
      </c>
      <c r="E22" s="34">
        <v>19100</v>
      </c>
      <c r="F22" s="34">
        <v>19123</v>
      </c>
      <c r="G22" s="34">
        <v>19147</v>
      </c>
      <c r="H22" s="34">
        <v>19158</v>
      </c>
      <c r="I22" s="34">
        <v>19145</v>
      </c>
      <c r="J22" s="34">
        <v>19077</v>
      </c>
      <c r="K22" s="34">
        <v>19078</v>
      </c>
      <c r="L22" s="34">
        <v>19090</v>
      </c>
      <c r="M22" s="34"/>
      <c r="N22" s="34"/>
      <c r="O22" s="35">
        <f t="shared" si="7"/>
        <v>24</v>
      </c>
      <c r="P22" s="36">
        <f>O22/B22</f>
        <v>1.2587852722123151E-3</v>
      </c>
    </row>
  </sheetData>
  <pageMargins left="0.75" right="0.75" top="1" bottom="1" header="0.4921259845" footer="0.4921259845"/>
  <pageSetup paperSize="9" scale="88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2"/>
  <sheetViews>
    <sheetView workbookViewId="0">
      <pane xSplit="1" topLeftCell="B1" activePane="topRight" state="frozen"/>
      <selection pane="topRight" activeCell="A3" sqref="A3"/>
    </sheetView>
  </sheetViews>
  <sheetFormatPr defaultRowHeight="12.5" x14ac:dyDescent="0.25"/>
  <cols>
    <col min="1" max="1" width="27.453125" customWidth="1"/>
    <col min="2" max="2" width="11.6328125" customWidth="1"/>
    <col min="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57</v>
      </c>
      <c r="B1" s="1"/>
    </row>
    <row r="2" spans="1:16" x14ac:dyDescent="0.25">
      <c r="A2" t="s">
        <v>30</v>
      </c>
    </row>
    <row r="3" spans="1:16" ht="13" x14ac:dyDescent="0.3">
      <c r="A3" s="41"/>
    </row>
    <row r="4" spans="1:16" ht="30" customHeight="1" thickBot="1" x14ac:dyDescent="0.4">
      <c r="A4" s="4"/>
      <c r="B4" s="30">
        <v>40908</v>
      </c>
      <c r="C4" s="31" t="s">
        <v>32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58</v>
      </c>
      <c r="P4" s="32" t="s">
        <v>45</v>
      </c>
    </row>
    <row r="5" spans="1:16" x14ac:dyDescent="0.25">
      <c r="A5" t="s">
        <v>0</v>
      </c>
      <c r="B5" s="8">
        <v>1275</v>
      </c>
      <c r="C5" s="29">
        <v>1270</v>
      </c>
      <c r="D5" s="8">
        <v>1263</v>
      </c>
      <c r="E5" s="8">
        <v>1264</v>
      </c>
      <c r="F5" s="29">
        <v>1263</v>
      </c>
      <c r="G5" s="8">
        <v>1259</v>
      </c>
      <c r="H5" s="8">
        <v>1258</v>
      </c>
      <c r="I5" s="9">
        <v>1258</v>
      </c>
      <c r="J5" s="8">
        <v>1254</v>
      </c>
      <c r="K5" s="8">
        <v>1255</v>
      </c>
      <c r="L5" s="8">
        <v>1256</v>
      </c>
      <c r="M5" s="8">
        <v>1254</v>
      </c>
      <c r="N5" s="8">
        <v>1250</v>
      </c>
      <c r="O5" s="8">
        <f>N5-B5</f>
        <v>-25</v>
      </c>
      <c r="P5" s="22">
        <f>O5/B5</f>
        <v>-1.9607843137254902E-2</v>
      </c>
    </row>
    <row r="6" spans="1:16" x14ac:dyDescent="0.25">
      <c r="A6" t="s">
        <v>1</v>
      </c>
      <c r="B6" s="8">
        <v>4280</v>
      </c>
      <c r="C6" s="29">
        <v>4278</v>
      </c>
      <c r="D6" s="8">
        <v>4297</v>
      </c>
      <c r="E6" s="8">
        <v>4300</v>
      </c>
      <c r="F6" s="29">
        <v>4294</v>
      </c>
      <c r="G6" s="8">
        <v>4307</v>
      </c>
      <c r="H6" s="8">
        <v>4294</v>
      </c>
      <c r="I6" s="9">
        <v>4281</v>
      </c>
      <c r="J6" s="8">
        <v>4277</v>
      </c>
      <c r="K6" s="8">
        <v>4266</v>
      </c>
      <c r="L6" s="8">
        <v>4278</v>
      </c>
      <c r="M6" s="8">
        <v>4274</v>
      </c>
      <c r="N6" s="8">
        <v>4279</v>
      </c>
      <c r="O6" s="8">
        <f t="shared" ref="O6:O18" si="0">N6-B6</f>
        <v>-1</v>
      </c>
      <c r="P6" s="22">
        <f t="shared" ref="P6:P14" si="1">O6/B6</f>
        <v>-2.3364485981308412E-4</v>
      </c>
    </row>
    <row r="7" spans="1:16" x14ac:dyDescent="0.25">
      <c r="A7" t="s">
        <v>2</v>
      </c>
      <c r="B7" s="8">
        <v>847</v>
      </c>
      <c r="C7" s="29">
        <v>842</v>
      </c>
      <c r="D7" s="8">
        <v>843</v>
      </c>
      <c r="E7" s="8">
        <v>840</v>
      </c>
      <c r="F7" s="29">
        <v>839</v>
      </c>
      <c r="G7" s="8">
        <v>837</v>
      </c>
      <c r="H7" s="8">
        <v>837</v>
      </c>
      <c r="I7" s="9">
        <v>841</v>
      </c>
      <c r="J7" s="8">
        <v>846</v>
      </c>
      <c r="K7" s="8">
        <v>850</v>
      </c>
      <c r="L7" s="8">
        <v>842</v>
      </c>
      <c r="M7" s="8">
        <v>833</v>
      </c>
      <c r="N7" s="8">
        <v>836</v>
      </c>
      <c r="O7" s="8">
        <f t="shared" si="0"/>
        <v>-11</v>
      </c>
      <c r="P7" s="22">
        <f t="shared" si="1"/>
        <v>-1.2987012987012988E-2</v>
      </c>
    </row>
    <row r="8" spans="1:16" x14ac:dyDescent="0.25">
      <c r="A8" t="s">
        <v>3</v>
      </c>
      <c r="B8" s="8">
        <v>2910</v>
      </c>
      <c r="C8" s="29">
        <v>2923</v>
      </c>
      <c r="D8" s="8">
        <v>2932</v>
      </c>
      <c r="E8" s="8">
        <v>2925</v>
      </c>
      <c r="F8" s="29">
        <v>2931</v>
      </c>
      <c r="G8" s="8">
        <v>2932</v>
      </c>
      <c r="H8" s="8">
        <v>2941</v>
      </c>
      <c r="I8" s="9">
        <v>2950</v>
      </c>
      <c r="J8" s="8">
        <v>2930</v>
      </c>
      <c r="K8" s="8">
        <v>2925</v>
      </c>
      <c r="L8" s="8">
        <v>2929</v>
      </c>
      <c r="M8" s="8">
        <v>2933</v>
      </c>
      <c r="N8" s="8">
        <v>2925</v>
      </c>
      <c r="O8" s="8">
        <f t="shared" si="0"/>
        <v>15</v>
      </c>
      <c r="P8" s="22">
        <f t="shared" si="1"/>
        <v>5.1546391752577319E-3</v>
      </c>
    </row>
    <row r="9" spans="1:16" x14ac:dyDescent="0.25">
      <c r="A9" t="s">
        <v>4</v>
      </c>
      <c r="B9" s="8">
        <v>3485</v>
      </c>
      <c r="C9" s="29">
        <v>3480</v>
      </c>
      <c r="D9" s="8">
        <v>3474</v>
      </c>
      <c r="E9" s="8">
        <v>3468</v>
      </c>
      <c r="F9" s="29">
        <v>3455</v>
      </c>
      <c r="G9" s="8">
        <v>3470</v>
      </c>
      <c r="H9" s="8">
        <v>3464</v>
      </c>
      <c r="I9" s="9">
        <v>3466</v>
      </c>
      <c r="J9" s="8">
        <v>3460</v>
      </c>
      <c r="K9" s="8">
        <v>3443</v>
      </c>
      <c r="L9" s="8">
        <v>3429</v>
      </c>
      <c r="M9" s="8">
        <v>3434</v>
      </c>
      <c r="N9" s="8">
        <v>3428</v>
      </c>
      <c r="O9" s="8">
        <f t="shared" si="0"/>
        <v>-57</v>
      </c>
      <c r="P9" s="22">
        <f t="shared" si="1"/>
        <v>-1.63558106169297E-2</v>
      </c>
    </row>
    <row r="10" spans="1:16" x14ac:dyDescent="0.25">
      <c r="A10" t="s">
        <v>6</v>
      </c>
      <c r="B10" s="8">
        <v>3405</v>
      </c>
      <c r="C10" s="29">
        <v>3396</v>
      </c>
      <c r="D10" s="8">
        <v>3392</v>
      </c>
      <c r="E10" s="8">
        <v>3399</v>
      </c>
      <c r="F10" s="29">
        <v>3402</v>
      </c>
      <c r="G10" s="8">
        <v>3400</v>
      </c>
      <c r="H10" s="8">
        <v>3391</v>
      </c>
      <c r="I10" s="9">
        <v>3392</v>
      </c>
      <c r="J10" s="8">
        <v>3386</v>
      </c>
      <c r="K10" s="8">
        <v>3376</v>
      </c>
      <c r="L10" s="8">
        <v>3385</v>
      </c>
      <c r="M10" s="8">
        <v>3384</v>
      </c>
      <c r="N10" s="8">
        <v>3378</v>
      </c>
      <c r="O10" s="8">
        <f t="shared" si="0"/>
        <v>-27</v>
      </c>
      <c r="P10" s="22">
        <f t="shared" si="1"/>
        <v>-7.9295154185022032E-3</v>
      </c>
    </row>
    <row r="11" spans="1:16" ht="15" thickBot="1" x14ac:dyDescent="0.4">
      <c r="A11" s="37" t="s">
        <v>7</v>
      </c>
      <c r="B11" s="37">
        <f t="shared" ref="B11:N11" si="2">SUM(B5:B10)</f>
        <v>16202</v>
      </c>
      <c r="C11" s="37">
        <f t="shared" si="2"/>
        <v>16189</v>
      </c>
      <c r="D11" s="37">
        <f t="shared" si="2"/>
        <v>16201</v>
      </c>
      <c r="E11" s="37">
        <f t="shared" si="2"/>
        <v>16196</v>
      </c>
      <c r="F11" s="37">
        <f t="shared" si="2"/>
        <v>16184</v>
      </c>
      <c r="G11" s="37">
        <f t="shared" si="2"/>
        <v>16205</v>
      </c>
      <c r="H11" s="37">
        <f t="shared" si="2"/>
        <v>16185</v>
      </c>
      <c r="I11" s="37">
        <f t="shared" si="2"/>
        <v>16188</v>
      </c>
      <c r="J11" s="37">
        <f t="shared" si="2"/>
        <v>16153</v>
      </c>
      <c r="K11" s="37">
        <f t="shared" si="2"/>
        <v>16115</v>
      </c>
      <c r="L11" s="37">
        <f t="shared" si="2"/>
        <v>16119</v>
      </c>
      <c r="M11" s="37">
        <f t="shared" si="2"/>
        <v>16112</v>
      </c>
      <c r="N11" s="37">
        <f t="shared" si="2"/>
        <v>16096</v>
      </c>
      <c r="O11" s="37">
        <f t="shared" si="0"/>
        <v>-106</v>
      </c>
      <c r="P11" s="23">
        <f t="shared" si="1"/>
        <v>-6.5424021725712872E-3</v>
      </c>
    </row>
    <row r="12" spans="1:16" x14ac:dyDescent="0.25">
      <c r="A12" t="s">
        <v>9</v>
      </c>
      <c r="B12" s="8">
        <v>5697</v>
      </c>
      <c r="C12" s="8">
        <v>5706</v>
      </c>
      <c r="D12" s="8">
        <v>5720</v>
      </c>
      <c r="E12" s="8">
        <v>5727</v>
      </c>
      <c r="F12" s="8">
        <v>5737</v>
      </c>
      <c r="G12" s="8">
        <v>5749</v>
      </c>
      <c r="H12" s="8">
        <v>5748</v>
      </c>
      <c r="I12" s="9">
        <v>5758</v>
      </c>
      <c r="J12" s="8">
        <v>5728</v>
      </c>
      <c r="K12" s="8">
        <v>5733</v>
      </c>
      <c r="L12" s="8">
        <v>5737</v>
      </c>
      <c r="M12" s="8">
        <v>5731</v>
      </c>
      <c r="N12" s="8">
        <v>5727</v>
      </c>
      <c r="O12" s="8">
        <f t="shared" si="0"/>
        <v>30</v>
      </c>
      <c r="P12" s="22">
        <f t="shared" si="1"/>
        <v>5.2659294365455505E-3</v>
      </c>
    </row>
    <row r="13" spans="1:16" x14ac:dyDescent="0.25">
      <c r="A13" t="s">
        <v>10</v>
      </c>
      <c r="B13" s="8">
        <v>46585</v>
      </c>
      <c r="C13" s="8">
        <v>46602</v>
      </c>
      <c r="D13" s="8">
        <v>46594</v>
      </c>
      <c r="E13" s="8">
        <v>46590</v>
      </c>
      <c r="F13" s="8">
        <v>46611</v>
      </c>
      <c r="G13" s="8">
        <v>46638</v>
      </c>
      <c r="H13" s="8">
        <v>46680</v>
      </c>
      <c r="I13" s="9">
        <v>46709</v>
      </c>
      <c r="J13" s="8">
        <v>46697</v>
      </c>
      <c r="K13" s="8">
        <v>46714</v>
      </c>
      <c r="L13" s="8">
        <v>46754</v>
      </c>
      <c r="M13" s="8">
        <v>46787</v>
      </c>
      <c r="N13" s="8">
        <v>46779</v>
      </c>
      <c r="O13" s="8">
        <f t="shared" si="0"/>
        <v>194</v>
      </c>
      <c r="P13" s="22">
        <f t="shared" si="1"/>
        <v>4.1644306107116022E-3</v>
      </c>
    </row>
    <row r="14" spans="1:16" ht="15" thickBot="1" x14ac:dyDescent="0.4">
      <c r="A14" s="37" t="s">
        <v>13</v>
      </c>
      <c r="B14" s="37">
        <f t="shared" ref="B14:N14" si="3">SUM(B12:B13)</f>
        <v>52282</v>
      </c>
      <c r="C14" s="37">
        <f t="shared" si="3"/>
        <v>52308</v>
      </c>
      <c r="D14" s="37">
        <f t="shared" si="3"/>
        <v>52314</v>
      </c>
      <c r="E14" s="37">
        <f t="shared" si="3"/>
        <v>52317</v>
      </c>
      <c r="F14" s="37">
        <f t="shared" si="3"/>
        <v>52348</v>
      </c>
      <c r="G14" s="37">
        <f t="shared" si="3"/>
        <v>52387</v>
      </c>
      <c r="H14" s="37">
        <f t="shared" si="3"/>
        <v>52428</v>
      </c>
      <c r="I14" s="37">
        <f t="shared" si="3"/>
        <v>52467</v>
      </c>
      <c r="J14" s="37">
        <f t="shared" si="3"/>
        <v>52425</v>
      </c>
      <c r="K14" s="37">
        <f t="shared" si="3"/>
        <v>52447</v>
      </c>
      <c r="L14" s="37">
        <f t="shared" si="3"/>
        <v>52491</v>
      </c>
      <c r="M14" s="37">
        <f t="shared" si="3"/>
        <v>52518</v>
      </c>
      <c r="N14" s="37">
        <f t="shared" si="3"/>
        <v>52506</v>
      </c>
      <c r="O14" s="37">
        <f t="shared" si="0"/>
        <v>224</v>
      </c>
      <c r="P14" s="23">
        <f t="shared" si="1"/>
        <v>4.284457365823802E-3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4"/>
    </row>
    <row r="16" spans="1:16" ht="14.5" x14ac:dyDescent="0.35">
      <c r="A16" s="6" t="s">
        <v>14</v>
      </c>
      <c r="B16" s="6">
        <f t="shared" ref="B16:N16" si="4">B11+B14</f>
        <v>68484</v>
      </c>
      <c r="C16" s="6">
        <f t="shared" si="4"/>
        <v>68497</v>
      </c>
      <c r="D16" s="6">
        <f t="shared" si="4"/>
        <v>68515</v>
      </c>
      <c r="E16" s="6">
        <f t="shared" si="4"/>
        <v>68513</v>
      </c>
      <c r="F16" s="6">
        <f t="shared" si="4"/>
        <v>68532</v>
      </c>
      <c r="G16" s="6">
        <f t="shared" si="4"/>
        <v>68592</v>
      </c>
      <c r="H16" s="6">
        <f t="shared" si="4"/>
        <v>68613</v>
      </c>
      <c r="I16" s="6">
        <f t="shared" si="4"/>
        <v>68655</v>
      </c>
      <c r="J16" s="6">
        <f t="shared" si="4"/>
        <v>68578</v>
      </c>
      <c r="K16" s="6">
        <f t="shared" si="4"/>
        <v>68562</v>
      </c>
      <c r="L16" s="6">
        <f t="shared" si="4"/>
        <v>68610</v>
      </c>
      <c r="M16" s="6">
        <f t="shared" si="4"/>
        <v>68630</v>
      </c>
      <c r="N16" s="6">
        <f t="shared" si="4"/>
        <v>68602</v>
      </c>
      <c r="O16" s="40">
        <f t="shared" si="0"/>
        <v>118</v>
      </c>
      <c r="P16" s="25">
        <f>O16/B16</f>
        <v>1.7230301968342971E-3</v>
      </c>
    </row>
    <row r="17" spans="1:16" ht="14.5" x14ac:dyDescent="0.35">
      <c r="A17" s="6" t="s">
        <v>28</v>
      </c>
      <c r="B17" s="5">
        <f>B16/B18*100</f>
        <v>1.2679247295125384</v>
      </c>
      <c r="C17" s="5">
        <f>C16/C18*100</f>
        <v>1.2675843392256072</v>
      </c>
      <c r="D17" s="5">
        <f t="shared" ref="D17:M17" si="5">D16/D18*100</f>
        <v>1.2676328909985575</v>
      </c>
      <c r="E17" s="5">
        <f t="shared" si="5"/>
        <v>1.2673468715790439</v>
      </c>
      <c r="F17" s="5">
        <f t="shared" si="5"/>
        <v>1.2675116991263247</v>
      </c>
      <c r="G17" s="5">
        <f>G16/G18*100</f>
        <v>1.2678197038833634</v>
      </c>
      <c r="H17" s="5">
        <f t="shared" si="5"/>
        <v>1.2676314729100653</v>
      </c>
      <c r="I17" s="5">
        <f t="shared" si="5"/>
        <v>1.2677443586253148</v>
      </c>
      <c r="J17" s="5">
        <f t="shared" si="5"/>
        <v>1.2655606866780444</v>
      </c>
      <c r="K17" s="5">
        <f t="shared" si="5"/>
        <v>1.2645552873597774</v>
      </c>
      <c r="L17" s="5">
        <f t="shared" si="5"/>
        <v>1.2648366202002206</v>
      </c>
      <c r="M17" s="5">
        <f t="shared" si="5"/>
        <v>1.2646940289967454</v>
      </c>
      <c r="N17" s="5">
        <f>N16/N18*100</f>
        <v>1.2637211523990384</v>
      </c>
      <c r="O17" s="5"/>
      <c r="P17" s="26"/>
    </row>
    <row r="18" spans="1:16" ht="15" thickBot="1" x14ac:dyDescent="0.4">
      <c r="A18" s="37" t="s">
        <v>15</v>
      </c>
      <c r="B18" s="37">
        <v>5401267</v>
      </c>
      <c r="C18" s="37">
        <v>5403743</v>
      </c>
      <c r="D18" s="37">
        <v>5404956</v>
      </c>
      <c r="E18" s="37">
        <v>5406018</v>
      </c>
      <c r="F18" s="37">
        <v>5406814</v>
      </c>
      <c r="G18" s="37">
        <v>5410233</v>
      </c>
      <c r="H18" s="37">
        <v>5412693</v>
      </c>
      <c r="I18" s="37">
        <v>5415524</v>
      </c>
      <c r="J18" s="37">
        <v>5418784</v>
      </c>
      <c r="K18" s="37">
        <v>5421827</v>
      </c>
      <c r="L18" s="37">
        <v>5424416</v>
      </c>
      <c r="M18" s="37">
        <v>5426609</v>
      </c>
      <c r="N18" s="37">
        <v>5428571</v>
      </c>
      <c r="O18" s="37">
        <f t="shared" si="0"/>
        <v>27304</v>
      </c>
      <c r="P18" s="23">
        <f>O18/B18</f>
        <v>5.0551102176581899E-3</v>
      </c>
    </row>
    <row r="20" spans="1:16" ht="30" customHeight="1" thickBot="1" x14ac:dyDescent="0.4">
      <c r="A20" s="37" t="s">
        <v>48</v>
      </c>
      <c r="B20" s="30">
        <v>40908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58</v>
      </c>
      <c r="P20" s="32" t="s">
        <v>45</v>
      </c>
    </row>
    <row r="21" spans="1:16" x14ac:dyDescent="0.25">
      <c r="A21" s="33" t="s">
        <v>49</v>
      </c>
      <c r="B21" s="38">
        <v>12621</v>
      </c>
      <c r="C21" s="33">
        <v>12613</v>
      </c>
      <c r="D21" s="33">
        <v>12610</v>
      </c>
      <c r="E21" s="38">
        <v>12599</v>
      </c>
      <c r="F21" s="38">
        <v>12617</v>
      </c>
      <c r="G21" s="38">
        <v>12647</v>
      </c>
      <c r="H21" s="38">
        <v>12667</v>
      </c>
      <c r="I21" s="38">
        <v>12657</v>
      </c>
      <c r="J21" s="38">
        <v>12604</v>
      </c>
      <c r="K21" s="38">
        <v>12589</v>
      </c>
      <c r="L21" s="38">
        <v>12578</v>
      </c>
      <c r="M21" s="38">
        <v>12586</v>
      </c>
      <c r="N21" s="38">
        <v>12614</v>
      </c>
      <c r="O21" s="8">
        <f>N21-B21</f>
        <v>-7</v>
      </c>
      <c r="P21" s="22">
        <f>O21/B21</f>
        <v>-5.5463117027176932E-4</v>
      </c>
    </row>
    <row r="22" spans="1:16" x14ac:dyDescent="0.25">
      <c r="A22" s="34" t="s">
        <v>50</v>
      </c>
      <c r="B22" s="34">
        <v>19623</v>
      </c>
      <c r="C22" s="34">
        <v>19652</v>
      </c>
      <c r="D22" s="34">
        <v>19661</v>
      </c>
      <c r="E22" s="34">
        <v>19633</v>
      </c>
      <c r="F22" s="34">
        <v>19653</v>
      </c>
      <c r="G22" s="34">
        <v>19678</v>
      </c>
      <c r="H22" s="34">
        <v>19697</v>
      </c>
      <c r="I22" s="34">
        <v>19700</v>
      </c>
      <c r="J22" s="34">
        <v>19657</v>
      </c>
      <c r="K22" s="34">
        <v>19704</v>
      </c>
      <c r="L22" s="34">
        <v>19696</v>
      </c>
      <c r="M22" s="34">
        <v>19699</v>
      </c>
      <c r="N22" s="34">
        <v>19684</v>
      </c>
      <c r="O22" s="35">
        <f>N22-B22</f>
        <v>61</v>
      </c>
      <c r="P22" s="36">
        <f>O22/B22</f>
        <v>3.1085970544768894E-3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2"/>
  <sheetViews>
    <sheetView workbookViewId="0">
      <pane xSplit="1" topLeftCell="B1" activePane="topRight" state="frozen"/>
      <selection pane="topRight" activeCell="A3" sqref="A3"/>
    </sheetView>
  </sheetViews>
  <sheetFormatPr defaultRowHeight="12.5" x14ac:dyDescent="0.25"/>
  <cols>
    <col min="1" max="1" width="27.453125" customWidth="1"/>
    <col min="2" max="2" width="9.54296875" customWidth="1"/>
    <col min="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55</v>
      </c>
      <c r="B1" s="1"/>
    </row>
    <row r="2" spans="1:16" x14ac:dyDescent="0.25">
      <c r="A2" t="s">
        <v>30</v>
      </c>
    </row>
    <row r="3" spans="1:16" ht="13" x14ac:dyDescent="0.3">
      <c r="A3" s="41"/>
    </row>
    <row r="4" spans="1:16" ht="30" customHeight="1" thickBot="1" x14ac:dyDescent="0.4">
      <c r="A4" s="4"/>
      <c r="B4" s="30">
        <v>40543</v>
      </c>
      <c r="C4" s="31" t="s">
        <v>32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56</v>
      </c>
      <c r="P4" s="32" t="s">
        <v>45</v>
      </c>
    </row>
    <row r="5" spans="1:16" x14ac:dyDescent="0.25">
      <c r="A5" t="s">
        <v>0</v>
      </c>
      <c r="B5" s="8">
        <v>1289</v>
      </c>
      <c r="C5" s="29">
        <v>1287</v>
      </c>
      <c r="D5" s="8">
        <v>1285</v>
      </c>
      <c r="E5" s="8">
        <v>1289</v>
      </c>
      <c r="F5" s="29">
        <v>1289</v>
      </c>
      <c r="G5" s="8">
        <v>1291</v>
      </c>
      <c r="H5" s="8">
        <v>1292</v>
      </c>
      <c r="I5" s="9">
        <v>1290</v>
      </c>
      <c r="J5" s="8">
        <v>1282</v>
      </c>
      <c r="K5" s="8">
        <v>1282</v>
      </c>
      <c r="L5" s="8">
        <v>1286</v>
      </c>
      <c r="M5" s="8">
        <v>1276</v>
      </c>
      <c r="N5" s="8">
        <v>1275</v>
      </c>
      <c r="O5" s="8">
        <f>N5-B5</f>
        <v>-14</v>
      </c>
      <c r="P5" s="22">
        <f>O5/B5</f>
        <v>-1.0861132660977503E-2</v>
      </c>
    </row>
    <row r="6" spans="1:16" x14ac:dyDescent="0.25">
      <c r="A6" t="s">
        <v>1</v>
      </c>
      <c r="B6" s="8">
        <v>4302</v>
      </c>
      <c r="C6" s="29">
        <v>4294</v>
      </c>
      <c r="D6" s="8">
        <v>4307</v>
      </c>
      <c r="E6" s="8">
        <v>4304</v>
      </c>
      <c r="F6" s="29">
        <v>4303</v>
      </c>
      <c r="G6" s="8">
        <v>4308</v>
      </c>
      <c r="H6" s="8">
        <v>4308</v>
      </c>
      <c r="I6" s="9">
        <v>4316</v>
      </c>
      <c r="J6" s="8">
        <v>4302</v>
      </c>
      <c r="K6" s="8">
        <v>4292</v>
      </c>
      <c r="L6" s="8">
        <v>4286</v>
      </c>
      <c r="M6" s="8">
        <v>4280</v>
      </c>
      <c r="N6" s="8">
        <v>4281</v>
      </c>
      <c r="O6" s="8">
        <f t="shared" ref="O6:O14" si="0">N6-B6</f>
        <v>-21</v>
      </c>
      <c r="P6" s="22">
        <f t="shared" ref="P6:P14" si="1">O6/B6</f>
        <v>-4.8814504881450485E-3</v>
      </c>
    </row>
    <row r="7" spans="1:16" x14ac:dyDescent="0.25">
      <c r="A7" t="s">
        <v>2</v>
      </c>
      <c r="B7" s="8">
        <v>853</v>
      </c>
      <c r="C7" s="29">
        <v>856</v>
      </c>
      <c r="D7" s="8">
        <v>855</v>
      </c>
      <c r="E7" s="8">
        <v>855</v>
      </c>
      <c r="F7" s="29">
        <v>855</v>
      </c>
      <c r="G7" s="8">
        <v>856</v>
      </c>
      <c r="H7" s="8">
        <v>854</v>
      </c>
      <c r="I7" s="9">
        <v>857</v>
      </c>
      <c r="J7" s="8">
        <v>854</v>
      </c>
      <c r="K7" s="8">
        <v>850</v>
      </c>
      <c r="L7" s="8">
        <v>853</v>
      </c>
      <c r="M7" s="8">
        <v>854</v>
      </c>
      <c r="N7" s="8">
        <v>849</v>
      </c>
      <c r="O7" s="8">
        <f t="shared" si="0"/>
        <v>-4</v>
      </c>
      <c r="P7" s="22">
        <f t="shared" si="1"/>
        <v>-4.6893317702227429E-3</v>
      </c>
    </row>
    <row r="8" spans="1:16" x14ac:dyDescent="0.25">
      <c r="A8" t="s">
        <v>3</v>
      </c>
      <c r="B8" s="8">
        <v>2933</v>
      </c>
      <c r="C8" s="29">
        <v>2936</v>
      </c>
      <c r="D8" s="8">
        <v>2939</v>
      </c>
      <c r="E8" s="8">
        <v>2942</v>
      </c>
      <c r="F8" s="29">
        <v>2941</v>
      </c>
      <c r="G8" s="8">
        <v>2943</v>
      </c>
      <c r="H8" s="8">
        <v>2937</v>
      </c>
      <c r="I8" s="9">
        <v>2932</v>
      </c>
      <c r="J8" s="8">
        <v>2916</v>
      </c>
      <c r="K8" s="8">
        <v>2920</v>
      </c>
      <c r="L8" s="8">
        <v>2918</v>
      </c>
      <c r="M8" s="8">
        <v>2914</v>
      </c>
      <c r="N8" s="8">
        <v>2911</v>
      </c>
      <c r="O8" s="8">
        <f t="shared" si="0"/>
        <v>-22</v>
      </c>
      <c r="P8" s="22">
        <f t="shared" si="1"/>
        <v>-7.5008523695874532E-3</v>
      </c>
    </row>
    <row r="9" spans="1:16" x14ac:dyDescent="0.25">
      <c r="A9" t="s">
        <v>4</v>
      </c>
      <c r="B9" s="8">
        <v>3480</v>
      </c>
      <c r="C9" s="29">
        <v>3467</v>
      </c>
      <c r="D9" s="8">
        <v>3464</v>
      </c>
      <c r="E9" s="8">
        <v>3456</v>
      </c>
      <c r="F9" s="29">
        <v>3461</v>
      </c>
      <c r="G9" s="8">
        <v>3455</v>
      </c>
      <c r="H9" s="8">
        <v>3463</v>
      </c>
      <c r="I9" s="9">
        <v>3462</v>
      </c>
      <c r="J9" s="8">
        <v>3456</v>
      </c>
      <c r="K9" s="8">
        <v>3457</v>
      </c>
      <c r="L9" s="8">
        <v>3467</v>
      </c>
      <c r="M9" s="8">
        <v>3474</v>
      </c>
      <c r="N9" s="8">
        <v>3483</v>
      </c>
      <c r="O9" s="8">
        <f t="shared" si="0"/>
        <v>3</v>
      </c>
      <c r="P9" s="22">
        <f t="shared" si="1"/>
        <v>8.6206896551724137E-4</v>
      </c>
    </row>
    <row r="10" spans="1:16" x14ac:dyDescent="0.25">
      <c r="A10" t="s">
        <v>6</v>
      </c>
      <c r="B10" s="8">
        <v>3468</v>
      </c>
      <c r="C10" s="29">
        <v>3453</v>
      </c>
      <c r="D10" s="8">
        <v>3460</v>
      </c>
      <c r="E10" s="8">
        <v>3454</v>
      </c>
      <c r="F10" s="29">
        <v>3462</v>
      </c>
      <c r="G10" s="8">
        <v>3465</v>
      </c>
      <c r="H10" s="8">
        <v>3458</v>
      </c>
      <c r="I10" s="9">
        <v>3448</v>
      </c>
      <c r="J10" s="8">
        <v>3443</v>
      </c>
      <c r="K10" s="8">
        <v>3427</v>
      </c>
      <c r="L10" s="8">
        <v>3422</v>
      </c>
      <c r="M10" s="8">
        <v>3419</v>
      </c>
      <c r="N10" s="8">
        <v>3407</v>
      </c>
      <c r="O10" s="8">
        <f t="shared" si="0"/>
        <v>-61</v>
      </c>
      <c r="P10" s="22">
        <f t="shared" si="1"/>
        <v>-1.7589388696655134E-2</v>
      </c>
    </row>
    <row r="11" spans="1:16" ht="15" thickBot="1" x14ac:dyDescent="0.4">
      <c r="A11" s="37" t="s">
        <v>7</v>
      </c>
      <c r="B11" s="37">
        <f>SUM(B5:B10)</f>
        <v>16325</v>
      </c>
      <c r="C11" s="37">
        <f t="shared" ref="C11:N11" si="2">SUM(C5:C10)</f>
        <v>16293</v>
      </c>
      <c r="D11" s="37">
        <f t="shared" si="2"/>
        <v>16310</v>
      </c>
      <c r="E11" s="37">
        <f t="shared" si="2"/>
        <v>16300</v>
      </c>
      <c r="F11" s="37">
        <f t="shared" si="2"/>
        <v>16311</v>
      </c>
      <c r="G11" s="37">
        <f t="shared" si="2"/>
        <v>16318</v>
      </c>
      <c r="H11" s="37">
        <f t="shared" si="2"/>
        <v>16312</v>
      </c>
      <c r="I11" s="37">
        <f t="shared" si="2"/>
        <v>16305</v>
      </c>
      <c r="J11" s="37">
        <f t="shared" si="2"/>
        <v>16253</v>
      </c>
      <c r="K11" s="37">
        <f t="shared" si="2"/>
        <v>16228</v>
      </c>
      <c r="L11" s="37">
        <f t="shared" si="2"/>
        <v>16232</v>
      </c>
      <c r="M11" s="37">
        <f t="shared" si="2"/>
        <v>16217</v>
      </c>
      <c r="N11" s="37">
        <f t="shared" si="2"/>
        <v>16206</v>
      </c>
      <c r="O11" s="37">
        <f t="shared" si="0"/>
        <v>-119</v>
      </c>
      <c r="P11" s="23">
        <f t="shared" si="1"/>
        <v>-7.2894333843797855E-3</v>
      </c>
    </row>
    <row r="12" spans="1:16" x14ac:dyDescent="0.25">
      <c r="A12" t="s">
        <v>9</v>
      </c>
      <c r="B12" s="8">
        <v>5737</v>
      </c>
      <c r="C12" s="8">
        <v>5729</v>
      </c>
      <c r="D12" s="8">
        <v>5726</v>
      </c>
      <c r="E12" s="8">
        <v>5717</v>
      </c>
      <c r="F12" s="8">
        <v>5725</v>
      </c>
      <c r="G12" s="8">
        <v>5724</v>
      </c>
      <c r="H12" s="8">
        <v>5712</v>
      </c>
      <c r="I12" s="9">
        <v>5725</v>
      </c>
      <c r="J12" s="8">
        <v>5707</v>
      </c>
      <c r="K12" s="8">
        <v>5694</v>
      </c>
      <c r="L12" s="8">
        <v>5690</v>
      </c>
      <c r="M12" s="8">
        <v>5692</v>
      </c>
      <c r="N12" s="8">
        <v>5695</v>
      </c>
      <c r="O12" s="8">
        <f t="shared" si="0"/>
        <v>-42</v>
      </c>
      <c r="P12" s="22">
        <f t="shared" si="1"/>
        <v>-7.3208994247864739E-3</v>
      </c>
    </row>
    <row r="13" spans="1:16" x14ac:dyDescent="0.25">
      <c r="A13" t="s">
        <v>10</v>
      </c>
      <c r="B13" s="8">
        <v>46257</v>
      </c>
      <c r="C13" s="8">
        <v>46277</v>
      </c>
      <c r="D13" s="8">
        <v>46293</v>
      </c>
      <c r="E13" s="8">
        <v>46316</v>
      </c>
      <c r="F13" s="8">
        <v>46360</v>
      </c>
      <c r="G13" s="8">
        <v>46394</v>
      </c>
      <c r="H13" s="8">
        <v>46375</v>
      </c>
      <c r="I13" s="9">
        <v>46439</v>
      </c>
      <c r="J13" s="8">
        <v>46453</v>
      </c>
      <c r="K13" s="8">
        <v>46471</v>
      </c>
      <c r="L13" s="8">
        <v>46521</v>
      </c>
      <c r="M13" s="8">
        <v>46564</v>
      </c>
      <c r="N13" s="8">
        <v>46579</v>
      </c>
      <c r="O13" s="8">
        <f t="shared" si="0"/>
        <v>322</v>
      </c>
      <c r="P13" s="22">
        <f t="shared" si="1"/>
        <v>6.9611085889703184E-3</v>
      </c>
    </row>
    <row r="14" spans="1:16" ht="15" thickBot="1" x14ac:dyDescent="0.4">
      <c r="A14" s="37" t="s">
        <v>13</v>
      </c>
      <c r="B14" s="37">
        <f>SUM(B12:B13)</f>
        <v>51994</v>
      </c>
      <c r="C14" s="37">
        <f t="shared" ref="C14:N14" si="3">SUM(C12:C13)</f>
        <v>52006</v>
      </c>
      <c r="D14" s="37">
        <f t="shared" si="3"/>
        <v>52019</v>
      </c>
      <c r="E14" s="37">
        <f t="shared" si="3"/>
        <v>52033</v>
      </c>
      <c r="F14" s="37">
        <f t="shared" si="3"/>
        <v>52085</v>
      </c>
      <c r="G14" s="37">
        <f t="shared" si="3"/>
        <v>52118</v>
      </c>
      <c r="H14" s="37">
        <f t="shared" si="3"/>
        <v>52087</v>
      </c>
      <c r="I14" s="37">
        <f t="shared" si="3"/>
        <v>52164</v>
      </c>
      <c r="J14" s="37">
        <f t="shared" si="3"/>
        <v>52160</v>
      </c>
      <c r="K14" s="37">
        <f t="shared" si="3"/>
        <v>52165</v>
      </c>
      <c r="L14" s="37">
        <f t="shared" si="3"/>
        <v>52211</v>
      </c>
      <c r="M14" s="37">
        <f t="shared" si="3"/>
        <v>52256</v>
      </c>
      <c r="N14" s="37">
        <f t="shared" si="3"/>
        <v>52274</v>
      </c>
      <c r="O14" s="37">
        <f t="shared" si="0"/>
        <v>280</v>
      </c>
      <c r="P14" s="23">
        <f t="shared" si="1"/>
        <v>5.385236758087472E-3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4"/>
    </row>
    <row r="16" spans="1:16" ht="14.5" x14ac:dyDescent="0.35">
      <c r="A16" s="6" t="s">
        <v>14</v>
      </c>
      <c r="B16" s="6">
        <f>B11+B14</f>
        <v>68319</v>
      </c>
      <c r="C16" s="6">
        <f t="shared" ref="C16:N16" si="4">C11+C14</f>
        <v>68299</v>
      </c>
      <c r="D16" s="6">
        <f t="shared" si="4"/>
        <v>68329</v>
      </c>
      <c r="E16" s="6">
        <f t="shared" si="4"/>
        <v>68333</v>
      </c>
      <c r="F16" s="6">
        <f t="shared" si="4"/>
        <v>68396</v>
      </c>
      <c r="G16" s="6">
        <f t="shared" si="4"/>
        <v>68436</v>
      </c>
      <c r="H16" s="6">
        <f t="shared" si="4"/>
        <v>68399</v>
      </c>
      <c r="I16" s="6">
        <f t="shared" si="4"/>
        <v>68469</v>
      </c>
      <c r="J16" s="6">
        <f t="shared" si="4"/>
        <v>68413</v>
      </c>
      <c r="K16" s="6">
        <f t="shared" si="4"/>
        <v>68393</v>
      </c>
      <c r="L16" s="6">
        <f t="shared" si="4"/>
        <v>68443</v>
      </c>
      <c r="M16" s="6">
        <f t="shared" si="4"/>
        <v>68473</v>
      </c>
      <c r="N16" s="6">
        <f t="shared" si="4"/>
        <v>68480</v>
      </c>
      <c r="O16" s="40">
        <f>N16-B16</f>
        <v>161</v>
      </c>
      <c r="P16" s="25">
        <f>O16/B16</f>
        <v>2.3565918704899075E-3</v>
      </c>
    </row>
    <row r="17" spans="1:16" ht="14.5" x14ac:dyDescent="0.35">
      <c r="A17" s="6" t="s">
        <v>28</v>
      </c>
      <c r="B17" s="5">
        <f>B16/B18*100</f>
        <v>1.2707641474093108</v>
      </c>
      <c r="C17" s="5">
        <f>C16/C18*100</f>
        <v>1.2700602255384772</v>
      </c>
      <c r="D17" s="5">
        <f t="shared" ref="D17:M17" si="5">D16/D18*100</f>
        <v>1.2702628290894258</v>
      </c>
      <c r="E17" s="5">
        <f t="shared" si="5"/>
        <v>1.2699688868494947</v>
      </c>
      <c r="F17" s="5">
        <f t="shared" si="5"/>
        <v>1.270708747669302</v>
      </c>
      <c r="G17" s="5">
        <f t="shared" si="5"/>
        <v>1.270952016157114</v>
      </c>
      <c r="H17" s="5">
        <f t="shared" si="5"/>
        <v>1.2697336007980875</v>
      </c>
      <c r="I17" s="5">
        <f t="shared" si="5"/>
        <v>1.2704071522351106</v>
      </c>
      <c r="J17" s="5">
        <f t="shared" si="5"/>
        <v>1.2685191314371835</v>
      </c>
      <c r="K17" s="5">
        <f t="shared" si="5"/>
        <v>1.2674759080800593</v>
      </c>
      <c r="L17" s="5">
        <f t="shared" si="5"/>
        <v>1.2678928725647529</v>
      </c>
      <c r="M17" s="5">
        <f t="shared" si="5"/>
        <v>1.267896659561794</v>
      </c>
      <c r="N17" s="5">
        <f>N16/N18*100</f>
        <v>1.2676446115385649</v>
      </c>
      <c r="O17" s="5"/>
      <c r="P17" s="26"/>
    </row>
    <row r="18" spans="1:16" ht="15" thickBot="1" x14ac:dyDescent="0.4">
      <c r="A18" s="37" t="s">
        <v>15</v>
      </c>
      <c r="B18" s="37">
        <v>5376214</v>
      </c>
      <c r="C18" s="37">
        <v>5377619</v>
      </c>
      <c r="D18" s="37">
        <v>5379123</v>
      </c>
      <c r="E18" s="37">
        <v>5380683</v>
      </c>
      <c r="F18" s="37">
        <v>5382508</v>
      </c>
      <c r="G18" s="37">
        <v>5384625</v>
      </c>
      <c r="H18" s="37">
        <v>5386878</v>
      </c>
      <c r="I18" s="37">
        <v>5389532</v>
      </c>
      <c r="J18" s="37">
        <v>5393139</v>
      </c>
      <c r="K18" s="37">
        <v>5396000</v>
      </c>
      <c r="L18" s="37">
        <v>5398169</v>
      </c>
      <c r="M18" s="37">
        <v>5400519</v>
      </c>
      <c r="N18" s="37">
        <v>5402145</v>
      </c>
      <c r="O18" s="37">
        <f>N18-B18</f>
        <v>25931</v>
      </c>
      <c r="P18" s="23">
        <f>O18/B18</f>
        <v>4.8232827041483099E-3</v>
      </c>
    </row>
    <row r="20" spans="1:16" ht="30" customHeight="1" thickBot="1" x14ac:dyDescent="0.4">
      <c r="A20" s="37" t="s">
        <v>48</v>
      </c>
      <c r="B20" s="30">
        <v>40543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56</v>
      </c>
      <c r="P20" s="32" t="s">
        <v>45</v>
      </c>
    </row>
    <row r="21" spans="1:16" x14ac:dyDescent="0.25">
      <c r="A21" s="33" t="s">
        <v>49</v>
      </c>
      <c r="B21" s="38">
        <v>12558</v>
      </c>
      <c r="C21" s="33">
        <v>12564</v>
      </c>
      <c r="D21" s="33">
        <v>12579</v>
      </c>
      <c r="E21" s="38">
        <v>12587</v>
      </c>
      <c r="F21" s="38">
        <v>12603</v>
      </c>
      <c r="G21" s="38">
        <v>12652</v>
      </c>
      <c r="H21" s="38">
        <v>12686</v>
      </c>
      <c r="I21" s="38">
        <v>12663</v>
      </c>
      <c r="J21" s="38">
        <v>12635</v>
      </c>
      <c r="K21" s="38">
        <v>12622</v>
      </c>
      <c r="L21" s="38">
        <v>12609</v>
      </c>
      <c r="M21" s="38">
        <v>12618</v>
      </c>
      <c r="N21" s="38">
        <v>12621</v>
      </c>
      <c r="O21" s="8">
        <f>N21-B21</f>
        <v>63</v>
      </c>
      <c r="P21" s="22">
        <f>O21/B21</f>
        <v>5.016722408026756E-3</v>
      </c>
    </row>
    <row r="22" spans="1:16" x14ac:dyDescent="0.25">
      <c r="A22" s="34" t="s">
        <v>50</v>
      </c>
      <c r="B22" s="34">
        <v>19661</v>
      </c>
      <c r="C22" s="34">
        <v>19660</v>
      </c>
      <c r="D22" s="34">
        <v>19660</v>
      </c>
      <c r="E22" s="34">
        <v>19671</v>
      </c>
      <c r="F22" s="34">
        <v>19663</v>
      </c>
      <c r="G22" s="34">
        <v>19666</v>
      </c>
      <c r="H22" s="34">
        <v>19688</v>
      </c>
      <c r="I22" s="34">
        <v>19736</v>
      </c>
      <c r="J22" s="34">
        <v>19658</v>
      </c>
      <c r="K22" s="34">
        <v>19650</v>
      </c>
      <c r="L22" s="34">
        <v>19652</v>
      </c>
      <c r="M22" s="34">
        <v>19662</v>
      </c>
      <c r="N22" s="34">
        <v>19623</v>
      </c>
      <c r="O22" s="35">
        <f>N22-B22</f>
        <v>-38</v>
      </c>
      <c r="P22" s="36">
        <f>O22/B22</f>
        <v>-1.9327602868623162E-3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2"/>
  <sheetViews>
    <sheetView workbookViewId="0">
      <pane xSplit="1" topLeftCell="B1" activePane="topRight" state="frozen"/>
      <selection pane="topRight" activeCell="B3" sqref="B3"/>
    </sheetView>
  </sheetViews>
  <sheetFormatPr defaultRowHeight="12.5" x14ac:dyDescent="0.25"/>
  <cols>
    <col min="1" max="1" width="27.453125" customWidth="1"/>
    <col min="2" max="2" width="9.54296875" customWidth="1"/>
    <col min="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51</v>
      </c>
      <c r="B1" s="1"/>
    </row>
    <row r="2" spans="1:16" x14ac:dyDescent="0.25">
      <c r="A2" t="s">
        <v>30</v>
      </c>
    </row>
    <row r="3" spans="1:16" ht="13" x14ac:dyDescent="0.3">
      <c r="A3" s="41" t="s">
        <v>54</v>
      </c>
    </row>
    <row r="4" spans="1:16" ht="30" customHeight="1" thickBot="1" x14ac:dyDescent="0.4">
      <c r="A4" s="4"/>
      <c r="B4" s="30">
        <v>40178</v>
      </c>
      <c r="C4" s="31" t="s">
        <v>32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52</v>
      </c>
      <c r="P4" s="32" t="s">
        <v>45</v>
      </c>
    </row>
    <row r="5" spans="1:16" x14ac:dyDescent="0.25">
      <c r="A5" t="s">
        <v>0</v>
      </c>
      <c r="B5">
        <v>1323</v>
      </c>
      <c r="C5" s="29">
        <v>1319</v>
      </c>
      <c r="D5" s="8">
        <v>1318</v>
      </c>
      <c r="E5" s="8">
        <v>1312</v>
      </c>
      <c r="F5" s="29">
        <v>1312</v>
      </c>
      <c r="G5" s="8">
        <v>1313</v>
      </c>
      <c r="H5" s="8">
        <v>1309</v>
      </c>
      <c r="I5" s="9">
        <v>1314</v>
      </c>
      <c r="J5" s="8">
        <v>1297</v>
      </c>
      <c r="K5" s="8">
        <v>1297</v>
      </c>
      <c r="L5" s="8">
        <v>1295</v>
      </c>
      <c r="M5" s="8">
        <v>1289</v>
      </c>
      <c r="N5" s="8">
        <v>1289</v>
      </c>
      <c r="O5" s="8">
        <f>N5-B5</f>
        <v>-34</v>
      </c>
      <c r="P5" s="22">
        <f>O5/B5</f>
        <v>-2.5699168556311415E-2</v>
      </c>
    </row>
    <row r="6" spans="1:16" x14ac:dyDescent="0.25">
      <c r="A6" t="s">
        <v>1</v>
      </c>
      <c r="B6">
        <v>4298</v>
      </c>
      <c r="C6" s="29">
        <v>4303</v>
      </c>
      <c r="D6" s="8">
        <v>4297</v>
      </c>
      <c r="E6" s="8">
        <v>4308</v>
      </c>
      <c r="F6" s="29">
        <v>4307</v>
      </c>
      <c r="G6" s="8">
        <v>4305</v>
      </c>
      <c r="H6" s="8">
        <v>4292</v>
      </c>
      <c r="I6" s="9">
        <v>4298</v>
      </c>
      <c r="J6" s="8">
        <v>4301</v>
      </c>
      <c r="K6" s="8">
        <v>4293</v>
      </c>
      <c r="L6" s="8">
        <v>4292</v>
      </c>
      <c r="M6" s="8">
        <v>4300</v>
      </c>
      <c r="N6" s="8">
        <v>4302</v>
      </c>
      <c r="O6" s="8">
        <f t="shared" ref="O6:O18" si="0">N6-B6</f>
        <v>4</v>
      </c>
      <c r="P6" s="22">
        <f t="shared" ref="P6:P14" si="1">O6/B6</f>
        <v>9.3066542577943234E-4</v>
      </c>
    </row>
    <row r="7" spans="1:16" x14ac:dyDescent="0.25">
      <c r="A7" t="s">
        <v>2</v>
      </c>
      <c r="B7">
        <v>860</v>
      </c>
      <c r="C7" s="29">
        <v>859</v>
      </c>
      <c r="D7" s="8">
        <v>862</v>
      </c>
      <c r="E7" s="8">
        <v>860</v>
      </c>
      <c r="F7" s="29">
        <v>860</v>
      </c>
      <c r="G7" s="8">
        <v>862</v>
      </c>
      <c r="H7" s="8">
        <v>859</v>
      </c>
      <c r="I7" s="9">
        <v>856</v>
      </c>
      <c r="J7" s="8">
        <v>852</v>
      </c>
      <c r="K7" s="8">
        <v>853</v>
      </c>
      <c r="L7" s="8">
        <v>855</v>
      </c>
      <c r="M7" s="8">
        <v>854</v>
      </c>
      <c r="N7" s="8">
        <v>853</v>
      </c>
      <c r="O7" s="8">
        <f t="shared" si="0"/>
        <v>-7</v>
      </c>
      <c r="P7" s="22">
        <f t="shared" si="1"/>
        <v>-8.1395348837209301E-3</v>
      </c>
    </row>
    <row r="8" spans="1:16" x14ac:dyDescent="0.25">
      <c r="A8" t="s">
        <v>3</v>
      </c>
      <c r="B8">
        <v>2986</v>
      </c>
      <c r="C8" s="29">
        <v>2989</v>
      </c>
      <c r="D8" s="8">
        <v>2977</v>
      </c>
      <c r="E8" s="8">
        <v>2990</v>
      </c>
      <c r="F8" s="29">
        <v>2971</v>
      </c>
      <c r="G8" s="8">
        <v>2971</v>
      </c>
      <c r="H8" s="8">
        <v>2965</v>
      </c>
      <c r="I8" s="9">
        <v>2959</v>
      </c>
      <c r="J8" s="8">
        <v>2947</v>
      </c>
      <c r="K8" s="8">
        <v>2946</v>
      </c>
      <c r="L8" s="8">
        <v>2945</v>
      </c>
      <c r="M8" s="8">
        <v>2932</v>
      </c>
      <c r="N8" s="8">
        <v>2933</v>
      </c>
      <c r="O8" s="8">
        <f t="shared" si="0"/>
        <v>-53</v>
      </c>
      <c r="P8" s="22">
        <f t="shared" si="1"/>
        <v>-1.7749497655726726E-2</v>
      </c>
    </row>
    <row r="9" spans="1:16" x14ac:dyDescent="0.25">
      <c r="A9" t="s">
        <v>4</v>
      </c>
      <c r="B9">
        <v>3493</v>
      </c>
      <c r="C9" s="29">
        <v>3497</v>
      </c>
      <c r="D9" s="8">
        <v>3491</v>
      </c>
      <c r="E9" s="8">
        <v>3478</v>
      </c>
      <c r="F9" s="29">
        <v>3484</v>
      </c>
      <c r="G9" s="8">
        <v>3493</v>
      </c>
      <c r="H9" s="8">
        <v>3502</v>
      </c>
      <c r="I9" s="9">
        <v>3502</v>
      </c>
      <c r="J9" s="8">
        <v>3502</v>
      </c>
      <c r="K9" s="8">
        <v>3494</v>
      </c>
      <c r="L9" s="8">
        <v>3488</v>
      </c>
      <c r="M9" s="8">
        <v>3488</v>
      </c>
      <c r="N9" s="8">
        <v>3480</v>
      </c>
      <c r="O9" s="8">
        <f t="shared" si="0"/>
        <v>-13</v>
      </c>
      <c r="P9" s="22">
        <f t="shared" si="1"/>
        <v>-3.7217291726309764E-3</v>
      </c>
    </row>
    <row r="10" spans="1:16" x14ac:dyDescent="0.25">
      <c r="A10" t="s">
        <v>6</v>
      </c>
      <c r="B10" s="8">
        <v>3482</v>
      </c>
      <c r="C10" s="29">
        <v>3470</v>
      </c>
      <c r="D10" s="8">
        <v>3476</v>
      </c>
      <c r="E10" s="8">
        <v>3467</v>
      </c>
      <c r="F10" s="29">
        <v>3477</v>
      </c>
      <c r="G10" s="8">
        <v>3490</v>
      </c>
      <c r="H10" s="8">
        <v>3488</v>
      </c>
      <c r="I10" s="9">
        <v>3487</v>
      </c>
      <c r="J10" s="8">
        <v>3471</v>
      </c>
      <c r="K10" s="8">
        <v>3467</v>
      </c>
      <c r="L10" s="8">
        <v>3467</v>
      </c>
      <c r="M10" s="8">
        <v>3473</v>
      </c>
      <c r="N10" s="8">
        <v>3468</v>
      </c>
      <c r="O10" s="8">
        <f t="shared" si="0"/>
        <v>-14</v>
      </c>
      <c r="P10" s="22">
        <f t="shared" si="1"/>
        <v>-4.0206777713957496E-3</v>
      </c>
    </row>
    <row r="11" spans="1:16" ht="15" thickBot="1" x14ac:dyDescent="0.4">
      <c r="A11" s="37" t="s">
        <v>7</v>
      </c>
      <c r="B11" s="37">
        <f t="shared" ref="B11:N11" si="2">SUM(B5:B10)</f>
        <v>16442</v>
      </c>
      <c r="C11" s="37">
        <f t="shared" si="2"/>
        <v>16437</v>
      </c>
      <c r="D11" s="37">
        <f t="shared" si="2"/>
        <v>16421</v>
      </c>
      <c r="E11" s="37">
        <f t="shared" si="2"/>
        <v>16415</v>
      </c>
      <c r="F11" s="37">
        <f t="shared" si="2"/>
        <v>16411</v>
      </c>
      <c r="G11" s="37">
        <f t="shared" si="2"/>
        <v>16434</v>
      </c>
      <c r="H11" s="37">
        <f t="shared" si="2"/>
        <v>16415</v>
      </c>
      <c r="I11" s="37">
        <f t="shared" si="2"/>
        <v>16416</v>
      </c>
      <c r="J11" s="37">
        <f t="shared" si="2"/>
        <v>16370</v>
      </c>
      <c r="K11" s="37">
        <f t="shared" si="2"/>
        <v>16350</v>
      </c>
      <c r="L11" s="37">
        <f t="shared" si="2"/>
        <v>16342</v>
      </c>
      <c r="M11" s="37">
        <f t="shared" si="2"/>
        <v>16336</v>
      </c>
      <c r="N11" s="37">
        <f t="shared" si="2"/>
        <v>16325</v>
      </c>
      <c r="O11" s="37">
        <f t="shared" si="0"/>
        <v>-117</v>
      </c>
      <c r="P11" s="23">
        <f t="shared" si="1"/>
        <v>-7.1159226371487654E-3</v>
      </c>
    </row>
    <row r="12" spans="1:16" x14ac:dyDescent="0.25">
      <c r="A12" t="s">
        <v>9</v>
      </c>
      <c r="B12">
        <v>5793</v>
      </c>
      <c r="C12" s="8">
        <v>5788</v>
      </c>
      <c r="D12" s="8">
        <v>5785</v>
      </c>
      <c r="E12" s="8">
        <v>5784</v>
      </c>
      <c r="F12" s="8">
        <v>5789</v>
      </c>
      <c r="G12" s="8">
        <v>5798</v>
      </c>
      <c r="H12" s="8">
        <v>5798</v>
      </c>
      <c r="I12" s="9">
        <v>5802</v>
      </c>
      <c r="J12" s="8">
        <v>5762</v>
      </c>
      <c r="K12" s="8">
        <v>5754</v>
      </c>
      <c r="L12" s="8">
        <v>5743</v>
      </c>
      <c r="M12" s="8">
        <v>5731</v>
      </c>
      <c r="N12" s="8">
        <v>5737</v>
      </c>
      <c r="O12" s="8">
        <f t="shared" si="0"/>
        <v>-56</v>
      </c>
      <c r="P12" s="22">
        <f t="shared" si="1"/>
        <v>-9.6668392887968232E-3</v>
      </c>
    </row>
    <row r="13" spans="1:16" x14ac:dyDescent="0.25">
      <c r="A13" t="s">
        <v>10</v>
      </c>
      <c r="B13">
        <v>45896</v>
      </c>
      <c r="C13" s="8">
        <v>45938</v>
      </c>
      <c r="D13" s="8">
        <v>46000</v>
      </c>
      <c r="E13" s="8">
        <v>46040</v>
      </c>
      <c r="F13" s="8">
        <v>46085</v>
      </c>
      <c r="G13" s="8">
        <v>46106</v>
      </c>
      <c r="H13" s="8">
        <v>46176</v>
      </c>
      <c r="I13" s="9">
        <v>46186</v>
      </c>
      <c r="J13" s="8">
        <v>46200</v>
      </c>
      <c r="K13" s="8">
        <v>46189</v>
      </c>
      <c r="L13" s="8">
        <v>46218</v>
      </c>
      <c r="M13" s="8">
        <v>46244</v>
      </c>
      <c r="N13" s="8">
        <v>46257</v>
      </c>
      <c r="O13" s="8">
        <f t="shared" si="0"/>
        <v>361</v>
      </c>
      <c r="P13" s="22">
        <f t="shared" si="1"/>
        <v>7.86560920341642E-3</v>
      </c>
    </row>
    <row r="14" spans="1:16" ht="15" thickBot="1" x14ac:dyDescent="0.4">
      <c r="A14" s="37" t="s">
        <v>13</v>
      </c>
      <c r="B14" s="37">
        <f t="shared" ref="B14:N14" si="3">SUM(B12:B13)</f>
        <v>51689</v>
      </c>
      <c r="C14" s="37">
        <f t="shared" si="3"/>
        <v>51726</v>
      </c>
      <c r="D14" s="37">
        <f t="shared" si="3"/>
        <v>51785</v>
      </c>
      <c r="E14" s="37">
        <f t="shared" si="3"/>
        <v>51824</v>
      </c>
      <c r="F14" s="37">
        <f t="shared" si="3"/>
        <v>51874</v>
      </c>
      <c r="G14" s="37">
        <f t="shared" si="3"/>
        <v>51904</v>
      </c>
      <c r="H14" s="37">
        <f t="shared" si="3"/>
        <v>51974</v>
      </c>
      <c r="I14" s="37">
        <f t="shared" si="3"/>
        <v>51988</v>
      </c>
      <c r="J14" s="37">
        <f t="shared" si="3"/>
        <v>51962</v>
      </c>
      <c r="K14" s="37">
        <f t="shared" si="3"/>
        <v>51943</v>
      </c>
      <c r="L14" s="37">
        <f t="shared" si="3"/>
        <v>51961</v>
      </c>
      <c r="M14" s="37">
        <f t="shared" si="3"/>
        <v>51975</v>
      </c>
      <c r="N14" s="37">
        <f t="shared" si="3"/>
        <v>51994</v>
      </c>
      <c r="O14" s="37">
        <f t="shared" si="0"/>
        <v>305</v>
      </c>
      <c r="P14" s="23">
        <f t="shared" si="1"/>
        <v>5.9006751920137749E-3</v>
      </c>
    </row>
    <row r="15" spans="1:16" s="3" customFormat="1" ht="13" x14ac:dyDescent="0.3">
      <c r="A15" s="2"/>
      <c r="B15" s="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4"/>
    </row>
    <row r="16" spans="1:16" ht="14.5" x14ac:dyDescent="0.35">
      <c r="A16" s="6" t="s">
        <v>14</v>
      </c>
      <c r="B16" s="6">
        <f t="shared" ref="B16:N16" si="4">B11+B14</f>
        <v>68131</v>
      </c>
      <c r="C16" s="6">
        <f t="shared" si="4"/>
        <v>68163</v>
      </c>
      <c r="D16" s="6">
        <f t="shared" si="4"/>
        <v>68206</v>
      </c>
      <c r="E16" s="6">
        <f t="shared" si="4"/>
        <v>68239</v>
      </c>
      <c r="F16" s="6">
        <f t="shared" si="4"/>
        <v>68285</v>
      </c>
      <c r="G16" s="6">
        <f t="shared" si="4"/>
        <v>68338</v>
      </c>
      <c r="H16" s="6">
        <f t="shared" si="4"/>
        <v>68389</v>
      </c>
      <c r="I16" s="6">
        <f t="shared" si="4"/>
        <v>68404</v>
      </c>
      <c r="J16" s="6">
        <f t="shared" si="4"/>
        <v>68332</v>
      </c>
      <c r="K16" s="6">
        <f t="shared" si="4"/>
        <v>68293</v>
      </c>
      <c r="L16" s="6">
        <f t="shared" si="4"/>
        <v>68303</v>
      </c>
      <c r="M16" s="6">
        <f t="shared" si="4"/>
        <v>68311</v>
      </c>
      <c r="N16" s="6">
        <f t="shared" si="4"/>
        <v>68319</v>
      </c>
      <c r="O16" s="40">
        <f t="shared" si="0"/>
        <v>188</v>
      </c>
      <c r="P16" s="25">
        <f>O16/B16</f>
        <v>2.7593899986790155E-3</v>
      </c>
    </row>
    <row r="17" spans="1:16" ht="14.5" x14ac:dyDescent="0.35">
      <c r="A17" s="6" t="s">
        <v>28</v>
      </c>
      <c r="B17" s="5">
        <f>B16/B18*100</f>
        <v>1.2729217843736151</v>
      </c>
      <c r="C17" s="5">
        <f>C16/C18*100</f>
        <v>1.2732394260961499</v>
      </c>
      <c r="D17" s="5">
        <f t="shared" ref="D17:M17" si="5">D16/D18*100</f>
        <v>1.2736886176241335</v>
      </c>
      <c r="E17" s="5">
        <f t="shared" si="5"/>
        <v>1.2738521768462774</v>
      </c>
      <c r="F17" s="5">
        <f t="shared" si="5"/>
        <v>1.2743174232605619</v>
      </c>
      <c r="G17" s="5">
        <f t="shared" si="5"/>
        <v>1.2747805071140954</v>
      </c>
      <c r="H17" s="5">
        <f t="shared" si="5"/>
        <v>1.2751117626911275</v>
      </c>
      <c r="I17" s="5">
        <f t="shared" si="5"/>
        <v>1.2748758652900305</v>
      </c>
      <c r="J17" s="5">
        <f t="shared" si="5"/>
        <v>1.2731474365173012</v>
      </c>
      <c r="K17" s="5">
        <f t="shared" si="5"/>
        <v>1.2714923786419516</v>
      </c>
      <c r="L17" s="5">
        <f t="shared" si="5"/>
        <v>1.2712132536865426</v>
      </c>
      <c r="M17" s="5">
        <f t="shared" si="5"/>
        <v>1.2708767898245021</v>
      </c>
      <c r="N17" s="5">
        <f>N16/N18*100</f>
        <v>1.2707641474093108</v>
      </c>
      <c r="O17" s="5"/>
      <c r="P17" s="26"/>
    </row>
    <row r="18" spans="1:16" ht="15" thickBot="1" x14ac:dyDescent="0.4">
      <c r="A18" s="37" t="s">
        <v>15</v>
      </c>
      <c r="B18" s="37">
        <v>5352332</v>
      </c>
      <c r="C18" s="37">
        <v>5353510</v>
      </c>
      <c r="D18" s="37">
        <v>5354998</v>
      </c>
      <c r="E18" s="37">
        <v>5356901</v>
      </c>
      <c r="F18" s="37">
        <v>5358555</v>
      </c>
      <c r="G18" s="37">
        <v>5360766</v>
      </c>
      <c r="H18" s="37">
        <v>5363373</v>
      </c>
      <c r="I18" s="37">
        <v>5365542</v>
      </c>
      <c r="J18" s="37">
        <v>5367171</v>
      </c>
      <c r="K18" s="37">
        <v>5371090</v>
      </c>
      <c r="L18" s="37">
        <v>5373056</v>
      </c>
      <c r="M18" s="37">
        <v>5375108</v>
      </c>
      <c r="N18" s="37">
        <v>5376214</v>
      </c>
      <c r="O18" s="37">
        <f t="shared" si="0"/>
        <v>23882</v>
      </c>
      <c r="P18" s="23">
        <f>O18/B18</f>
        <v>4.4619803106384281E-3</v>
      </c>
    </row>
    <row r="20" spans="1:16" ht="30" customHeight="1" thickBot="1" x14ac:dyDescent="0.4">
      <c r="A20" s="37" t="s">
        <v>48</v>
      </c>
      <c r="B20" s="30">
        <v>40178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52</v>
      </c>
      <c r="P20" s="32" t="s">
        <v>45</v>
      </c>
    </row>
    <row r="21" spans="1:16" x14ac:dyDescent="0.25">
      <c r="A21" s="33" t="s">
        <v>49</v>
      </c>
      <c r="B21" s="33">
        <f>9516+3023</f>
        <v>12539</v>
      </c>
      <c r="C21" s="33">
        <v>12534</v>
      </c>
      <c r="D21" s="33">
        <v>12531</v>
      </c>
      <c r="E21" s="38">
        <v>12551</v>
      </c>
      <c r="F21" s="38">
        <v>12561</v>
      </c>
      <c r="G21" s="38">
        <v>12581</v>
      </c>
      <c r="H21" s="38">
        <v>12582</v>
      </c>
      <c r="I21" s="38">
        <v>12597</v>
      </c>
      <c r="J21" s="38">
        <v>12556</v>
      </c>
      <c r="K21" s="38">
        <v>12540</v>
      </c>
      <c r="L21" s="38">
        <v>12541</v>
      </c>
      <c r="M21" s="38">
        <v>12549</v>
      </c>
      <c r="N21" s="38">
        <v>12558</v>
      </c>
      <c r="O21" s="8">
        <f>N21-B21</f>
        <v>19</v>
      </c>
      <c r="P21" s="22">
        <f>O21/B21</f>
        <v>1.5152723502671664E-3</v>
      </c>
    </row>
    <row r="22" spans="1:16" x14ac:dyDescent="0.25">
      <c r="A22" s="34" t="s">
        <v>50</v>
      </c>
      <c r="B22" s="34">
        <v>19632</v>
      </c>
      <c r="C22" s="34">
        <v>19623</v>
      </c>
      <c r="D22" s="34">
        <v>19613</v>
      </c>
      <c r="E22" s="34">
        <v>19643</v>
      </c>
      <c r="F22" s="34">
        <v>19683</v>
      </c>
      <c r="G22" s="34">
        <v>19689</v>
      </c>
      <c r="H22" s="34">
        <v>19669</v>
      </c>
      <c r="I22" s="34">
        <v>19690</v>
      </c>
      <c r="J22" s="34">
        <v>19665</v>
      </c>
      <c r="K22" s="34">
        <v>19676</v>
      </c>
      <c r="L22" s="34">
        <v>19676</v>
      </c>
      <c r="M22" s="34">
        <v>19667</v>
      </c>
      <c r="N22" s="34">
        <v>19661</v>
      </c>
      <c r="O22" s="35">
        <f>N22-B22</f>
        <v>29</v>
      </c>
      <c r="P22" s="36">
        <f>O22/B22</f>
        <v>1.4771801140994296E-3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23"/>
  <sheetViews>
    <sheetView workbookViewId="0">
      <pane xSplit="1" topLeftCell="B1" activePane="topRight" state="frozen"/>
      <selection pane="topRight" activeCell="N2" sqref="N2"/>
    </sheetView>
  </sheetViews>
  <sheetFormatPr defaultRowHeight="12.5" x14ac:dyDescent="0.25"/>
  <cols>
    <col min="1" max="1" width="27.453125" customWidth="1"/>
    <col min="2" max="2" width="10.54296875" customWidth="1"/>
    <col min="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46</v>
      </c>
      <c r="B1" s="1"/>
    </row>
    <row r="2" spans="1:16" x14ac:dyDescent="0.25">
      <c r="A2" t="s">
        <v>30</v>
      </c>
    </row>
    <row r="3" spans="1:16" ht="13" x14ac:dyDescent="0.3">
      <c r="A3" s="41" t="s">
        <v>53</v>
      </c>
    </row>
    <row r="4" spans="1:16" ht="30" customHeight="1" thickBot="1" x14ac:dyDescent="0.4">
      <c r="A4" s="4"/>
      <c r="B4" s="30">
        <v>39813</v>
      </c>
      <c r="C4" s="21" t="s">
        <v>32</v>
      </c>
      <c r="D4" s="21" t="s">
        <v>33</v>
      </c>
      <c r="E4" s="21" t="s">
        <v>34</v>
      </c>
      <c r="F4" s="21" t="s">
        <v>35</v>
      </c>
      <c r="G4" s="21" t="s">
        <v>36</v>
      </c>
      <c r="H4" s="21" t="s">
        <v>37</v>
      </c>
      <c r="I4" s="21" t="s">
        <v>38</v>
      </c>
      <c r="J4" s="21" t="s">
        <v>39</v>
      </c>
      <c r="K4" s="21" t="s">
        <v>40</v>
      </c>
      <c r="L4" s="21" t="s">
        <v>41</v>
      </c>
      <c r="M4" s="21" t="s">
        <v>42</v>
      </c>
      <c r="N4" s="21" t="s">
        <v>43</v>
      </c>
      <c r="O4" s="28" t="s">
        <v>47</v>
      </c>
      <c r="P4" s="28" t="s">
        <v>45</v>
      </c>
    </row>
    <row r="5" spans="1:16" x14ac:dyDescent="0.25">
      <c r="A5" t="s">
        <v>0</v>
      </c>
      <c r="B5">
        <v>1351</v>
      </c>
      <c r="C5" s="29">
        <v>1350</v>
      </c>
      <c r="D5" s="8">
        <v>1345</v>
      </c>
      <c r="E5" s="8">
        <v>1346</v>
      </c>
      <c r="F5" s="29">
        <v>1346</v>
      </c>
      <c r="G5" s="8">
        <v>1345</v>
      </c>
      <c r="H5" s="8">
        <v>1340</v>
      </c>
      <c r="I5" s="9">
        <v>1336</v>
      </c>
      <c r="J5" s="8">
        <v>1331</v>
      </c>
      <c r="K5" s="8">
        <v>1326</v>
      </c>
      <c r="L5" s="8">
        <v>1323</v>
      </c>
      <c r="M5" s="8">
        <v>1323</v>
      </c>
      <c r="N5" s="8">
        <v>1322</v>
      </c>
      <c r="O5" s="8">
        <f>N5-B5</f>
        <v>-29</v>
      </c>
      <c r="P5" s="22">
        <f t="shared" ref="P5:P15" si="0">O5/B5</f>
        <v>-2.1465581051073278E-2</v>
      </c>
    </row>
    <row r="6" spans="1:16" x14ac:dyDescent="0.25">
      <c r="A6" t="s">
        <v>1</v>
      </c>
      <c r="B6">
        <v>4313</v>
      </c>
      <c r="C6" s="29">
        <v>4311</v>
      </c>
      <c r="D6" s="8">
        <v>4322</v>
      </c>
      <c r="E6" s="8">
        <v>4321</v>
      </c>
      <c r="F6" s="29">
        <v>4331</v>
      </c>
      <c r="G6" s="8">
        <v>4334</v>
      </c>
      <c r="H6" s="8">
        <v>4333</v>
      </c>
      <c r="I6" s="9">
        <v>4334</v>
      </c>
      <c r="J6" s="8">
        <v>4318</v>
      </c>
      <c r="K6" s="8">
        <v>4302</v>
      </c>
      <c r="L6" s="8">
        <v>4304</v>
      </c>
      <c r="M6" s="8">
        <v>4304</v>
      </c>
      <c r="N6" s="8">
        <v>4299</v>
      </c>
      <c r="O6" s="8">
        <f t="shared" ref="O6:O19" si="1">N6-B6</f>
        <v>-14</v>
      </c>
      <c r="P6" s="22">
        <f t="shared" si="0"/>
        <v>-3.2460004637143518E-3</v>
      </c>
    </row>
    <row r="7" spans="1:16" x14ac:dyDescent="0.25">
      <c r="A7" t="s">
        <v>2</v>
      </c>
      <c r="B7">
        <v>881</v>
      </c>
      <c r="C7" s="29">
        <v>880</v>
      </c>
      <c r="D7" s="8">
        <v>880</v>
      </c>
      <c r="E7" s="8">
        <v>878</v>
      </c>
      <c r="F7" s="29">
        <v>876</v>
      </c>
      <c r="G7" s="8">
        <v>874</v>
      </c>
      <c r="H7" s="8">
        <v>869</v>
      </c>
      <c r="I7" s="9">
        <v>865</v>
      </c>
      <c r="J7" s="8">
        <v>858</v>
      </c>
      <c r="K7" s="8">
        <v>853</v>
      </c>
      <c r="L7" s="8">
        <v>853</v>
      </c>
      <c r="M7" s="8">
        <v>853</v>
      </c>
      <c r="N7" s="8">
        <v>858</v>
      </c>
      <c r="O7" s="8">
        <f t="shared" si="1"/>
        <v>-23</v>
      </c>
      <c r="P7" s="22">
        <f t="shared" si="0"/>
        <v>-2.6106696935300794E-2</v>
      </c>
    </row>
    <row r="8" spans="1:16" x14ac:dyDescent="0.25">
      <c r="A8" t="s">
        <v>3</v>
      </c>
      <c r="B8">
        <v>3020</v>
      </c>
      <c r="C8" s="29">
        <v>3020</v>
      </c>
      <c r="D8" s="8">
        <v>3019</v>
      </c>
      <c r="E8" s="8">
        <v>3019</v>
      </c>
      <c r="F8" s="29">
        <v>3024</v>
      </c>
      <c r="G8" s="8">
        <v>3034</v>
      </c>
      <c r="H8" s="8">
        <v>3028</v>
      </c>
      <c r="I8" s="9">
        <v>3016</v>
      </c>
      <c r="J8" s="8">
        <v>2996</v>
      </c>
      <c r="K8" s="8">
        <v>2985</v>
      </c>
      <c r="L8" s="8">
        <v>2985</v>
      </c>
      <c r="M8" s="8">
        <v>2984</v>
      </c>
      <c r="N8" s="8">
        <v>2985</v>
      </c>
      <c r="O8" s="8">
        <f t="shared" si="1"/>
        <v>-35</v>
      </c>
      <c r="P8" s="22">
        <f t="shared" si="0"/>
        <v>-1.1589403973509934E-2</v>
      </c>
    </row>
    <row r="9" spans="1:16" x14ac:dyDescent="0.25">
      <c r="A9" t="s">
        <v>4</v>
      </c>
      <c r="B9">
        <v>3536</v>
      </c>
      <c r="C9" s="29">
        <v>3527</v>
      </c>
      <c r="D9" s="8">
        <v>3521</v>
      </c>
      <c r="E9" s="8">
        <v>3520</v>
      </c>
      <c r="F9" s="29">
        <v>3512</v>
      </c>
      <c r="G9" s="8">
        <v>3511</v>
      </c>
      <c r="H9" s="8">
        <v>3510</v>
      </c>
      <c r="I9" s="9">
        <v>3502</v>
      </c>
      <c r="J9" s="8">
        <v>3511</v>
      </c>
      <c r="K9" s="8">
        <v>3512</v>
      </c>
      <c r="L9" s="8">
        <v>3506</v>
      </c>
      <c r="M9" s="8">
        <v>3507</v>
      </c>
      <c r="N9" s="8">
        <v>3497</v>
      </c>
      <c r="O9" s="8">
        <f t="shared" si="1"/>
        <v>-39</v>
      </c>
      <c r="P9" s="22">
        <f t="shared" si="0"/>
        <v>-1.1029411764705883E-2</v>
      </c>
    </row>
    <row r="10" spans="1:16" x14ac:dyDescent="0.25">
      <c r="A10" t="s">
        <v>6</v>
      </c>
      <c r="B10" s="8">
        <v>3501</v>
      </c>
      <c r="C10" s="29">
        <v>3498</v>
      </c>
      <c r="D10" s="8">
        <v>3493</v>
      </c>
      <c r="E10" s="8">
        <v>3494</v>
      </c>
      <c r="F10" s="29">
        <v>3492</v>
      </c>
      <c r="G10" s="8">
        <v>3488</v>
      </c>
      <c r="H10" s="8">
        <v>3491</v>
      </c>
      <c r="I10" s="9">
        <v>3488</v>
      </c>
      <c r="J10" s="8">
        <v>3486</v>
      </c>
      <c r="K10" s="8">
        <v>3489</v>
      </c>
      <c r="L10" s="8">
        <v>3487</v>
      </c>
      <c r="M10" s="8">
        <v>3497</v>
      </c>
      <c r="N10" s="8">
        <v>3486</v>
      </c>
      <c r="O10" s="8">
        <f t="shared" si="1"/>
        <v>-15</v>
      </c>
      <c r="P10" s="22">
        <f t="shared" si="0"/>
        <v>-4.2844901456726651E-3</v>
      </c>
    </row>
    <row r="11" spans="1:16" ht="15" thickBot="1" x14ac:dyDescent="0.4">
      <c r="A11" s="7" t="s">
        <v>7</v>
      </c>
      <c r="B11" s="7">
        <f t="shared" ref="B11:N11" si="2">SUM(B5:B10)</f>
        <v>16602</v>
      </c>
      <c r="C11" s="7">
        <f t="shared" si="2"/>
        <v>16586</v>
      </c>
      <c r="D11" s="7">
        <f t="shared" si="2"/>
        <v>16580</v>
      </c>
      <c r="E11" s="7">
        <f t="shared" si="2"/>
        <v>16578</v>
      </c>
      <c r="F11" s="7">
        <f t="shared" si="2"/>
        <v>16581</v>
      </c>
      <c r="G11" s="7">
        <f t="shared" si="2"/>
        <v>16586</v>
      </c>
      <c r="H11" s="7">
        <f t="shared" si="2"/>
        <v>16571</v>
      </c>
      <c r="I11" s="7">
        <f t="shared" si="2"/>
        <v>16541</v>
      </c>
      <c r="J11" s="7">
        <f t="shared" si="2"/>
        <v>16500</v>
      </c>
      <c r="K11" s="7">
        <f t="shared" si="2"/>
        <v>16467</v>
      </c>
      <c r="L11" s="7">
        <f t="shared" si="2"/>
        <v>16458</v>
      </c>
      <c r="M11" s="7">
        <f t="shared" si="2"/>
        <v>16468</v>
      </c>
      <c r="N11" s="7">
        <f t="shared" si="2"/>
        <v>16447</v>
      </c>
      <c r="O11" s="7">
        <f t="shared" si="1"/>
        <v>-155</v>
      </c>
      <c r="P11" s="23">
        <f t="shared" si="0"/>
        <v>-9.3362245512588846E-3</v>
      </c>
    </row>
    <row r="12" spans="1:16" x14ac:dyDescent="0.25">
      <c r="A12" t="s">
        <v>8</v>
      </c>
      <c r="B12">
        <v>3038</v>
      </c>
      <c r="C12" s="8">
        <v>3040</v>
      </c>
      <c r="D12" s="8">
        <v>3033</v>
      </c>
      <c r="E12" s="8">
        <v>3030</v>
      </c>
      <c r="F12" s="8">
        <v>3034</v>
      </c>
      <c r="G12" s="8">
        <v>3032</v>
      </c>
      <c r="H12" s="8">
        <v>3042</v>
      </c>
      <c r="I12" s="9">
        <v>3040</v>
      </c>
      <c r="J12" s="8">
        <v>3034</v>
      </c>
      <c r="K12" s="8">
        <v>3027</v>
      </c>
      <c r="L12" s="8">
        <v>3028</v>
      </c>
      <c r="M12" s="8">
        <v>3027</v>
      </c>
      <c r="N12" s="8">
        <v>3023</v>
      </c>
      <c r="O12" s="8">
        <f t="shared" si="1"/>
        <v>-15</v>
      </c>
      <c r="P12" s="22">
        <f t="shared" si="0"/>
        <v>-4.9374588545095461E-3</v>
      </c>
    </row>
    <row r="13" spans="1:16" x14ac:dyDescent="0.25">
      <c r="A13" t="s">
        <v>9</v>
      </c>
      <c r="B13">
        <v>5745</v>
      </c>
      <c r="C13" s="8">
        <v>5752</v>
      </c>
      <c r="D13" s="8">
        <v>5743</v>
      </c>
      <c r="E13" s="8">
        <v>5749</v>
      </c>
      <c r="F13" s="8">
        <v>5754</v>
      </c>
      <c r="G13" s="8">
        <v>5771</v>
      </c>
      <c r="H13" s="8">
        <v>5778</v>
      </c>
      <c r="I13" s="9">
        <v>5782</v>
      </c>
      <c r="J13" s="8">
        <v>5770</v>
      </c>
      <c r="K13" s="8">
        <v>5756</v>
      </c>
      <c r="L13" s="8">
        <v>5766</v>
      </c>
      <c r="M13" s="8">
        <v>5772</v>
      </c>
      <c r="N13" s="8">
        <v>5790</v>
      </c>
      <c r="O13" s="8">
        <f t="shared" si="1"/>
        <v>45</v>
      </c>
      <c r="P13" s="22">
        <f t="shared" si="0"/>
        <v>7.832898172323759E-3</v>
      </c>
    </row>
    <row r="14" spans="1:16" x14ac:dyDescent="0.25">
      <c r="A14" t="s">
        <v>10</v>
      </c>
      <c r="B14">
        <v>45644</v>
      </c>
      <c r="C14" s="8">
        <v>45644</v>
      </c>
      <c r="D14" s="8">
        <v>45675</v>
      </c>
      <c r="E14" s="8">
        <v>45766</v>
      </c>
      <c r="F14" s="8">
        <v>45801</v>
      </c>
      <c r="G14" s="8">
        <v>45790</v>
      </c>
      <c r="H14" s="8">
        <v>45764</v>
      </c>
      <c r="I14" s="9">
        <v>45804</v>
      </c>
      <c r="J14" s="8">
        <v>45802</v>
      </c>
      <c r="K14" s="8">
        <v>45834</v>
      </c>
      <c r="L14" s="8">
        <v>45833</v>
      </c>
      <c r="M14" s="8">
        <v>45890</v>
      </c>
      <c r="N14" s="8">
        <v>45902</v>
      </c>
      <c r="O14" s="8">
        <f t="shared" si="1"/>
        <v>258</v>
      </c>
      <c r="P14" s="22">
        <f t="shared" si="0"/>
        <v>5.6524406274647268E-3</v>
      </c>
    </row>
    <row r="15" spans="1:16" ht="15" thickBot="1" x14ac:dyDescent="0.4">
      <c r="A15" s="7" t="s">
        <v>13</v>
      </c>
      <c r="B15" s="7">
        <f t="shared" ref="B15:N15" si="3">SUM(B12:B14)</f>
        <v>54427</v>
      </c>
      <c r="C15" s="7">
        <f t="shared" si="3"/>
        <v>54436</v>
      </c>
      <c r="D15" s="7">
        <f t="shared" si="3"/>
        <v>54451</v>
      </c>
      <c r="E15" s="7">
        <f t="shared" si="3"/>
        <v>54545</v>
      </c>
      <c r="F15" s="7">
        <f t="shared" si="3"/>
        <v>54589</v>
      </c>
      <c r="G15" s="7">
        <f t="shared" si="3"/>
        <v>54593</v>
      </c>
      <c r="H15" s="7">
        <f t="shared" si="3"/>
        <v>54584</v>
      </c>
      <c r="I15" s="7">
        <f t="shared" si="3"/>
        <v>54626</v>
      </c>
      <c r="J15" s="7">
        <f t="shared" si="3"/>
        <v>54606</v>
      </c>
      <c r="K15" s="7">
        <f t="shared" si="3"/>
        <v>54617</v>
      </c>
      <c r="L15" s="7">
        <f t="shared" si="3"/>
        <v>54627</v>
      </c>
      <c r="M15" s="7">
        <f t="shared" si="3"/>
        <v>54689</v>
      </c>
      <c r="N15" s="7">
        <f t="shared" si="3"/>
        <v>54715</v>
      </c>
      <c r="O15" s="37">
        <f t="shared" si="1"/>
        <v>288</v>
      </c>
      <c r="P15" s="23">
        <f t="shared" si="0"/>
        <v>5.2914913553934627E-3</v>
      </c>
    </row>
    <row r="16" spans="1:16" s="3" customFormat="1" ht="13" x14ac:dyDescent="0.3">
      <c r="A16" s="2"/>
      <c r="B16" s="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4"/>
    </row>
    <row r="17" spans="1:16" ht="14.5" x14ac:dyDescent="0.35">
      <c r="A17" s="6" t="s">
        <v>14</v>
      </c>
      <c r="B17" s="6">
        <f t="shared" ref="B17:N17" si="4">B11+B15</f>
        <v>71029</v>
      </c>
      <c r="C17" s="6">
        <f t="shared" si="4"/>
        <v>71022</v>
      </c>
      <c r="D17" s="6">
        <f t="shared" si="4"/>
        <v>71031</v>
      </c>
      <c r="E17" s="6">
        <f t="shared" si="4"/>
        <v>71123</v>
      </c>
      <c r="F17" s="6">
        <f t="shared" si="4"/>
        <v>71170</v>
      </c>
      <c r="G17" s="6">
        <f t="shared" si="4"/>
        <v>71179</v>
      </c>
      <c r="H17" s="6">
        <f t="shared" si="4"/>
        <v>71155</v>
      </c>
      <c r="I17" s="6">
        <f t="shared" si="4"/>
        <v>71167</v>
      </c>
      <c r="J17" s="6">
        <f t="shared" si="4"/>
        <v>71106</v>
      </c>
      <c r="K17" s="6">
        <f t="shared" si="4"/>
        <v>71084</v>
      </c>
      <c r="L17" s="6">
        <f t="shared" si="4"/>
        <v>71085</v>
      </c>
      <c r="M17" s="6">
        <f>M11+M15</f>
        <v>71157</v>
      </c>
      <c r="N17" s="6">
        <f t="shared" si="4"/>
        <v>71162</v>
      </c>
      <c r="O17" s="40">
        <f>N17-B17</f>
        <v>133</v>
      </c>
      <c r="P17" s="25">
        <f>O17/B17</f>
        <v>1.8724746230412931E-3</v>
      </c>
    </row>
    <row r="18" spans="1:16" ht="14.5" x14ac:dyDescent="0.35">
      <c r="A18" s="6" t="s">
        <v>28</v>
      </c>
      <c r="B18" s="5">
        <f>B17/B19*100</f>
        <v>1.3335488670025839</v>
      </c>
      <c r="C18" s="5">
        <f>C17/C19*100</f>
        <v>1.3328794189094644</v>
      </c>
      <c r="D18" s="5">
        <f t="shared" ref="D18:M18" si="5">D17/D19*100</f>
        <v>1.3327266757352596</v>
      </c>
      <c r="E18" s="5">
        <f t="shared" si="5"/>
        <v>1.3340285794939271</v>
      </c>
      <c r="F18" s="5">
        <f t="shared" si="5"/>
        <v>1.334403305915286</v>
      </c>
      <c r="G18" s="5">
        <f t="shared" si="5"/>
        <v>1.3341182962331528</v>
      </c>
      <c r="H18" s="5">
        <f t="shared" si="5"/>
        <v>1.3329888849839753</v>
      </c>
      <c r="I18" s="5">
        <f t="shared" si="5"/>
        <v>1.3325159774782762</v>
      </c>
      <c r="J18" s="5">
        <f t="shared" si="5"/>
        <v>1.3305648940896091</v>
      </c>
      <c r="K18" s="5">
        <f t="shared" si="5"/>
        <v>1.3298170369759252</v>
      </c>
      <c r="L18" s="5">
        <f t="shared" si="5"/>
        <v>1.3293433397346026</v>
      </c>
      <c r="M18" s="5">
        <f t="shared" si="5"/>
        <v>1.3298603998869685</v>
      </c>
      <c r="N18" s="5">
        <f>N17/N19*100</f>
        <v>1.3295513058606978</v>
      </c>
      <c r="O18" s="39"/>
      <c r="P18" s="26"/>
    </row>
    <row r="19" spans="1:16" ht="15" thickBot="1" x14ac:dyDescent="0.4">
      <c r="A19" s="7" t="s">
        <v>15</v>
      </c>
      <c r="B19" s="7">
        <v>5326314</v>
      </c>
      <c r="C19" s="7">
        <v>5328464</v>
      </c>
      <c r="D19" s="7">
        <v>5329750</v>
      </c>
      <c r="E19" s="7">
        <v>5331445</v>
      </c>
      <c r="F19" s="7">
        <v>5333470</v>
      </c>
      <c r="G19" s="7">
        <v>5335284</v>
      </c>
      <c r="H19" s="7">
        <v>5338004</v>
      </c>
      <c r="I19" s="7">
        <v>5340799</v>
      </c>
      <c r="J19" s="7">
        <v>5344046</v>
      </c>
      <c r="K19" s="7">
        <v>5345397</v>
      </c>
      <c r="L19" s="7">
        <v>5347377</v>
      </c>
      <c r="M19" s="7">
        <v>5350712</v>
      </c>
      <c r="N19" s="7">
        <v>5352332</v>
      </c>
      <c r="O19" s="37">
        <f t="shared" si="1"/>
        <v>26018</v>
      </c>
      <c r="P19" s="23">
        <f>O19/B19</f>
        <v>4.8848040126811898E-3</v>
      </c>
    </row>
    <row r="21" spans="1:16" ht="30" customHeight="1" thickBot="1" x14ac:dyDescent="0.4">
      <c r="A21" s="37" t="s">
        <v>48</v>
      </c>
      <c r="B21" s="30">
        <v>39813</v>
      </c>
      <c r="C21" s="31" t="s">
        <v>32</v>
      </c>
      <c r="D21" s="31" t="s">
        <v>33</v>
      </c>
      <c r="E21" s="31" t="s">
        <v>34</v>
      </c>
      <c r="F21" s="31" t="s">
        <v>35</v>
      </c>
      <c r="G21" s="31" t="s">
        <v>36</v>
      </c>
      <c r="H21" s="31" t="s">
        <v>37</v>
      </c>
      <c r="I21" s="31" t="s">
        <v>38</v>
      </c>
      <c r="J21" s="31" t="s">
        <v>39</v>
      </c>
      <c r="K21" s="31" t="s">
        <v>40</v>
      </c>
      <c r="L21" s="31" t="s">
        <v>41</v>
      </c>
      <c r="M21" s="31" t="s">
        <v>42</v>
      </c>
      <c r="N21" s="31" t="s">
        <v>43</v>
      </c>
      <c r="O21" s="32" t="s">
        <v>47</v>
      </c>
      <c r="P21" s="32" t="s">
        <v>45</v>
      </c>
    </row>
    <row r="22" spans="1:16" x14ac:dyDescent="0.25">
      <c r="A22" s="33" t="s">
        <v>49</v>
      </c>
      <c r="B22" s="33">
        <v>9497</v>
      </c>
      <c r="C22" s="33">
        <v>9501</v>
      </c>
      <c r="D22" s="33">
        <v>9499</v>
      </c>
      <c r="E22" s="38">
        <v>9489</v>
      </c>
      <c r="F22" s="33">
        <v>9486</v>
      </c>
      <c r="G22" s="33">
        <v>9516</v>
      </c>
      <c r="H22" s="33">
        <v>9524</v>
      </c>
      <c r="I22" s="38">
        <v>9549</v>
      </c>
      <c r="J22" s="38">
        <v>9539</v>
      </c>
      <c r="K22" s="38">
        <v>9505</v>
      </c>
      <c r="L22" s="38">
        <v>9506</v>
      </c>
      <c r="M22" s="38">
        <v>9508</v>
      </c>
      <c r="N22" s="38">
        <v>9516</v>
      </c>
      <c r="O22" s="8">
        <f>N22-B22</f>
        <v>19</v>
      </c>
      <c r="P22" s="22">
        <f>O22/B22</f>
        <v>2.0006317784563546E-3</v>
      </c>
    </row>
    <row r="23" spans="1:16" x14ac:dyDescent="0.25">
      <c r="A23" s="34" t="s">
        <v>50</v>
      </c>
      <c r="B23" s="34">
        <v>19668</v>
      </c>
      <c r="C23" s="34">
        <v>19651</v>
      </c>
      <c r="D23" s="34">
        <v>19656</v>
      </c>
      <c r="E23" s="34">
        <v>19666</v>
      </c>
      <c r="F23" s="34">
        <v>19659</v>
      </c>
      <c r="G23" s="34">
        <v>19672</v>
      </c>
      <c r="H23" s="34">
        <v>19673</v>
      </c>
      <c r="I23" s="34">
        <v>19670</v>
      </c>
      <c r="J23" s="34">
        <v>19635</v>
      </c>
      <c r="K23" s="34">
        <v>19628</v>
      </c>
      <c r="L23" s="34">
        <v>19641</v>
      </c>
      <c r="M23" s="34">
        <v>19635</v>
      </c>
      <c r="N23" s="34">
        <v>19632</v>
      </c>
      <c r="O23" s="35">
        <f>N23-B23</f>
        <v>-36</v>
      </c>
      <c r="P23" s="36">
        <f>O23/B23</f>
        <v>-1.8303843807199512E-3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22"/>
  <sheetViews>
    <sheetView workbookViewId="0">
      <pane xSplit="1" topLeftCell="B1" activePane="topRight" state="frozen"/>
      <selection pane="topRight" activeCell="A2" sqref="A2"/>
    </sheetView>
  </sheetViews>
  <sheetFormatPr defaultRowHeight="12.5" x14ac:dyDescent="0.25"/>
  <cols>
    <col min="1" max="1" width="27.453125" customWidth="1"/>
    <col min="2" max="2" width="9.54296875" customWidth="1"/>
    <col min="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31</v>
      </c>
      <c r="B1" s="1"/>
    </row>
    <row r="2" spans="1:16" x14ac:dyDescent="0.25">
      <c r="A2" t="s">
        <v>30</v>
      </c>
    </row>
    <row r="4" spans="1:16" ht="30" customHeight="1" thickBot="1" x14ac:dyDescent="0.4">
      <c r="A4" s="4"/>
      <c r="B4" s="27">
        <v>39447</v>
      </c>
      <c r="C4" s="21" t="s">
        <v>32</v>
      </c>
      <c r="D4" s="21" t="s">
        <v>33</v>
      </c>
      <c r="E4" s="21" t="s">
        <v>34</v>
      </c>
      <c r="F4" s="21" t="s">
        <v>35</v>
      </c>
      <c r="G4" s="21" t="s">
        <v>36</v>
      </c>
      <c r="H4" s="21" t="s">
        <v>37</v>
      </c>
      <c r="I4" s="21" t="s">
        <v>38</v>
      </c>
      <c r="J4" s="21" t="s">
        <v>39</v>
      </c>
      <c r="K4" s="21" t="s">
        <v>40</v>
      </c>
      <c r="L4" s="21" t="s">
        <v>41</v>
      </c>
      <c r="M4" s="21" t="s">
        <v>42</v>
      </c>
      <c r="N4" s="21" t="s">
        <v>43</v>
      </c>
      <c r="O4" s="28" t="s">
        <v>44</v>
      </c>
      <c r="P4" s="28" t="s">
        <v>45</v>
      </c>
    </row>
    <row r="5" spans="1:16" x14ac:dyDescent="0.25">
      <c r="A5" t="s">
        <v>0</v>
      </c>
      <c r="B5">
        <v>1379</v>
      </c>
      <c r="C5">
        <v>1377</v>
      </c>
      <c r="D5" s="8">
        <v>1373</v>
      </c>
      <c r="E5" s="8">
        <v>1370</v>
      </c>
      <c r="F5" s="8">
        <v>1371</v>
      </c>
      <c r="G5" s="8">
        <v>1372</v>
      </c>
      <c r="H5" s="8">
        <v>1377</v>
      </c>
      <c r="I5" s="9">
        <v>1370</v>
      </c>
      <c r="J5" s="8">
        <v>1360</v>
      </c>
      <c r="K5" s="8">
        <v>1359</v>
      </c>
      <c r="L5" s="8">
        <v>1357</v>
      </c>
      <c r="M5" s="8">
        <v>1356</v>
      </c>
      <c r="N5" s="8">
        <v>1351</v>
      </c>
      <c r="O5" s="8">
        <f>N5-B5</f>
        <v>-28</v>
      </c>
      <c r="P5" s="22">
        <f>O5/B5</f>
        <v>-2.030456852791878E-2</v>
      </c>
    </row>
    <row r="6" spans="1:16" x14ac:dyDescent="0.25">
      <c r="A6" t="s">
        <v>1</v>
      </c>
      <c r="B6">
        <v>4298</v>
      </c>
      <c r="C6">
        <v>4297</v>
      </c>
      <c r="D6" s="8">
        <v>4297</v>
      </c>
      <c r="E6" s="8">
        <v>4308</v>
      </c>
      <c r="F6" s="8">
        <v>4306</v>
      </c>
      <c r="G6" s="8">
        <v>4322</v>
      </c>
      <c r="H6" s="8">
        <v>4315</v>
      </c>
      <c r="I6" s="9">
        <v>4318</v>
      </c>
      <c r="J6" s="8">
        <v>4310</v>
      </c>
      <c r="K6" s="8">
        <v>4291</v>
      </c>
      <c r="L6" s="8">
        <v>4294</v>
      </c>
      <c r="M6" s="8">
        <v>4303</v>
      </c>
      <c r="N6" s="8">
        <v>4307</v>
      </c>
      <c r="O6" s="8">
        <f t="shared" ref="O6:O11" si="0">N6-B6</f>
        <v>9</v>
      </c>
      <c r="P6" s="22">
        <f t="shared" ref="P6:P22" si="1">O6/B6</f>
        <v>2.0939972080037225E-3</v>
      </c>
    </row>
    <row r="7" spans="1:16" x14ac:dyDescent="0.25">
      <c r="A7" t="s">
        <v>2</v>
      </c>
      <c r="B7">
        <v>904</v>
      </c>
      <c r="C7">
        <v>902</v>
      </c>
      <c r="D7" s="8">
        <v>905</v>
      </c>
      <c r="E7" s="8">
        <v>902</v>
      </c>
      <c r="F7" s="8">
        <v>897</v>
      </c>
      <c r="G7" s="8">
        <v>897</v>
      </c>
      <c r="H7" s="8">
        <v>893</v>
      </c>
      <c r="I7" s="9">
        <v>894</v>
      </c>
      <c r="J7" s="8">
        <v>890</v>
      </c>
      <c r="K7" s="8">
        <v>888</v>
      </c>
      <c r="L7" s="8">
        <v>885</v>
      </c>
      <c r="M7" s="8">
        <v>882</v>
      </c>
      <c r="N7" s="8">
        <v>882</v>
      </c>
      <c r="O7" s="8">
        <f t="shared" si="0"/>
        <v>-22</v>
      </c>
      <c r="P7" s="22">
        <f t="shared" si="1"/>
        <v>-2.4336283185840708E-2</v>
      </c>
    </row>
    <row r="8" spans="1:16" x14ac:dyDescent="0.25">
      <c r="A8" t="s">
        <v>3</v>
      </c>
      <c r="B8">
        <v>3017</v>
      </c>
      <c r="C8">
        <v>3019</v>
      </c>
      <c r="D8" s="8">
        <v>3023</v>
      </c>
      <c r="E8" s="8">
        <v>3023</v>
      </c>
      <c r="F8" s="8">
        <v>3020</v>
      </c>
      <c r="G8" s="8">
        <v>3018</v>
      </c>
      <c r="H8" s="8">
        <v>3013</v>
      </c>
      <c r="I8" s="9">
        <v>3003</v>
      </c>
      <c r="J8" s="8">
        <v>3017</v>
      </c>
      <c r="K8" s="8">
        <v>3013</v>
      </c>
      <c r="L8" s="8">
        <v>3013</v>
      </c>
      <c r="M8" s="8">
        <v>3020</v>
      </c>
      <c r="N8" s="8">
        <v>3021</v>
      </c>
      <c r="O8" s="8">
        <f t="shared" si="0"/>
        <v>4</v>
      </c>
      <c r="P8" s="22">
        <f t="shared" si="1"/>
        <v>1.325820351342393E-3</v>
      </c>
    </row>
    <row r="9" spans="1:16" x14ac:dyDescent="0.25">
      <c r="A9" t="s">
        <v>4</v>
      </c>
      <c r="B9">
        <v>3590</v>
      </c>
      <c r="C9">
        <v>3591</v>
      </c>
      <c r="D9" s="8">
        <v>3584</v>
      </c>
      <c r="E9" s="8">
        <v>3567</v>
      </c>
      <c r="F9" s="8">
        <v>3572</v>
      </c>
      <c r="G9" s="8">
        <v>3569</v>
      </c>
      <c r="H9" s="8">
        <v>3556</v>
      </c>
      <c r="I9" s="9">
        <v>3554</v>
      </c>
      <c r="J9" s="8">
        <v>3539</v>
      </c>
      <c r="K9" s="8">
        <v>3542</v>
      </c>
      <c r="L9" s="8">
        <v>3543</v>
      </c>
      <c r="M9" s="8">
        <v>3548</v>
      </c>
      <c r="N9" s="8">
        <v>3537</v>
      </c>
      <c r="O9" s="8">
        <f t="shared" si="0"/>
        <v>-53</v>
      </c>
      <c r="P9" s="22">
        <f t="shared" si="1"/>
        <v>-1.4763231197771587E-2</v>
      </c>
    </row>
    <row r="10" spans="1:16" x14ac:dyDescent="0.25">
      <c r="A10" t="s">
        <v>5</v>
      </c>
      <c r="B10">
        <v>1009</v>
      </c>
      <c r="C10">
        <v>1011</v>
      </c>
      <c r="D10" s="8">
        <v>1006</v>
      </c>
      <c r="E10" s="8">
        <v>1001</v>
      </c>
      <c r="F10" s="8">
        <v>1004</v>
      </c>
      <c r="G10" s="8">
        <v>1004</v>
      </c>
      <c r="H10" s="8">
        <v>1007</v>
      </c>
      <c r="I10" s="9">
        <v>1004</v>
      </c>
      <c r="J10" s="8">
        <v>1000</v>
      </c>
      <c r="K10" s="8">
        <v>1003</v>
      </c>
      <c r="L10" s="8">
        <v>1002</v>
      </c>
      <c r="M10" s="8">
        <v>1002</v>
      </c>
      <c r="N10" s="8">
        <v>1003</v>
      </c>
      <c r="O10" s="8">
        <f t="shared" si="0"/>
        <v>-6</v>
      </c>
      <c r="P10" s="22">
        <f t="shared" si="1"/>
        <v>-5.9464816650148661E-3</v>
      </c>
    </row>
    <row r="11" spans="1:16" x14ac:dyDescent="0.25">
      <c r="A11" t="s">
        <v>6</v>
      </c>
      <c r="B11">
        <v>3518</v>
      </c>
      <c r="C11">
        <v>3514</v>
      </c>
      <c r="D11" s="8">
        <v>3513</v>
      </c>
      <c r="E11" s="8">
        <v>3506</v>
      </c>
      <c r="F11" s="8">
        <v>3514</v>
      </c>
      <c r="G11" s="8">
        <v>3502</v>
      </c>
      <c r="H11" s="8">
        <v>3510</v>
      </c>
      <c r="I11" s="9">
        <v>3509</v>
      </c>
      <c r="J11" s="8">
        <v>3512</v>
      </c>
      <c r="K11" s="8">
        <v>3505</v>
      </c>
      <c r="L11" s="8">
        <v>3506</v>
      </c>
      <c r="M11" s="8">
        <v>3504</v>
      </c>
      <c r="N11" s="8">
        <v>3501</v>
      </c>
      <c r="O11" s="8">
        <f t="shared" si="0"/>
        <v>-17</v>
      </c>
      <c r="P11" s="22">
        <f t="shared" si="1"/>
        <v>-4.8322910744741333E-3</v>
      </c>
    </row>
    <row r="12" spans="1:16" ht="15" thickBot="1" x14ac:dyDescent="0.4">
      <c r="A12" s="7" t="s">
        <v>7</v>
      </c>
      <c r="B12" s="7">
        <f>SUM(B5:B11)</f>
        <v>17715</v>
      </c>
      <c r="C12" s="7">
        <f>SUM(C5:C11)</f>
        <v>17711</v>
      </c>
      <c r="D12" s="7">
        <f>SUM(D5:D11)</f>
        <v>17701</v>
      </c>
      <c r="E12" s="7">
        <f t="shared" ref="E12:N12" si="2">SUM(E5:E11)</f>
        <v>17677</v>
      </c>
      <c r="F12" s="7">
        <f t="shared" si="2"/>
        <v>17684</v>
      </c>
      <c r="G12" s="7">
        <f t="shared" si="2"/>
        <v>17684</v>
      </c>
      <c r="H12" s="7">
        <f t="shared" si="2"/>
        <v>17671</v>
      </c>
      <c r="I12" s="7">
        <f t="shared" si="2"/>
        <v>17652</v>
      </c>
      <c r="J12" s="7">
        <f t="shared" si="2"/>
        <v>17628</v>
      </c>
      <c r="K12" s="7">
        <f t="shared" si="2"/>
        <v>17601</v>
      </c>
      <c r="L12" s="7">
        <f t="shared" si="2"/>
        <v>17600</v>
      </c>
      <c r="M12" s="7">
        <f t="shared" si="2"/>
        <v>17615</v>
      </c>
      <c r="N12" s="7">
        <f t="shared" si="2"/>
        <v>17602</v>
      </c>
      <c r="O12" s="7">
        <f t="shared" ref="O12:O18" si="3">N12-B12</f>
        <v>-113</v>
      </c>
      <c r="P12" s="23">
        <f t="shared" si="1"/>
        <v>-6.3787750493931698E-3</v>
      </c>
    </row>
    <row r="13" spans="1:16" x14ac:dyDescent="0.25">
      <c r="A13" t="s">
        <v>8</v>
      </c>
      <c r="B13">
        <v>3066</v>
      </c>
      <c r="C13" s="8">
        <v>3070</v>
      </c>
      <c r="D13" s="8">
        <v>3075</v>
      </c>
      <c r="E13" s="8">
        <v>3077</v>
      </c>
      <c r="F13" s="8">
        <v>3075</v>
      </c>
      <c r="G13" s="8">
        <v>3068</v>
      </c>
      <c r="H13" s="8">
        <v>3063</v>
      </c>
      <c r="I13" s="9">
        <v>3064</v>
      </c>
      <c r="J13" s="8">
        <v>3062</v>
      </c>
      <c r="K13" s="8">
        <v>3052</v>
      </c>
      <c r="L13" s="8">
        <v>3044</v>
      </c>
      <c r="M13" s="8">
        <v>3038</v>
      </c>
      <c r="N13" s="8">
        <v>3039</v>
      </c>
      <c r="O13" s="8">
        <f t="shared" si="3"/>
        <v>-27</v>
      </c>
      <c r="P13" s="22">
        <f t="shared" si="1"/>
        <v>-8.8062622309197647E-3</v>
      </c>
    </row>
    <row r="14" spans="1:16" x14ac:dyDescent="0.25">
      <c r="A14" t="s">
        <v>9</v>
      </c>
      <c r="B14">
        <v>5844</v>
      </c>
      <c r="C14" s="8">
        <v>5837</v>
      </c>
      <c r="D14" s="8">
        <v>5829</v>
      </c>
      <c r="E14" s="8">
        <v>5827</v>
      </c>
      <c r="F14" s="8">
        <v>5817</v>
      </c>
      <c r="G14" s="8">
        <v>5812</v>
      </c>
      <c r="H14" s="8">
        <v>5817</v>
      </c>
      <c r="I14" s="9">
        <v>5804</v>
      </c>
      <c r="J14" s="8">
        <v>5773</v>
      </c>
      <c r="K14" s="8">
        <v>5745</v>
      </c>
      <c r="L14" s="8">
        <v>5741</v>
      </c>
      <c r="M14" s="8">
        <v>5738</v>
      </c>
      <c r="N14" s="8">
        <v>5736</v>
      </c>
      <c r="O14" s="8">
        <f t="shared" si="3"/>
        <v>-108</v>
      </c>
      <c r="P14" s="22">
        <f t="shared" si="1"/>
        <v>-1.8480492813141684E-2</v>
      </c>
    </row>
    <row r="15" spans="1:16" x14ac:dyDescent="0.25">
      <c r="A15" t="s">
        <v>10</v>
      </c>
      <c r="B15">
        <v>36966</v>
      </c>
      <c r="C15" s="8">
        <v>36970</v>
      </c>
      <c r="D15" s="8">
        <v>36996</v>
      </c>
      <c r="E15" s="8">
        <v>37044</v>
      </c>
      <c r="F15" s="8">
        <v>37065</v>
      </c>
      <c r="G15" s="8">
        <v>37084</v>
      </c>
      <c r="H15" s="8">
        <v>37160</v>
      </c>
      <c r="I15" s="9">
        <v>37179</v>
      </c>
      <c r="J15" s="8">
        <v>37186</v>
      </c>
      <c r="K15" s="8">
        <v>37245</v>
      </c>
      <c r="L15" s="8">
        <v>37256</v>
      </c>
      <c r="M15" s="8">
        <v>37285</v>
      </c>
      <c r="N15" s="8">
        <v>37266</v>
      </c>
      <c r="O15" s="8">
        <f t="shared" si="3"/>
        <v>300</v>
      </c>
      <c r="P15" s="22">
        <f t="shared" si="1"/>
        <v>8.115565654926148E-3</v>
      </c>
    </row>
    <row r="16" spans="1:16" x14ac:dyDescent="0.25">
      <c r="A16" t="s">
        <v>11</v>
      </c>
      <c r="B16">
        <v>4553</v>
      </c>
      <c r="C16" s="8">
        <v>4562</v>
      </c>
      <c r="D16" s="8">
        <v>4562</v>
      </c>
      <c r="E16" s="8">
        <v>4555</v>
      </c>
      <c r="F16" s="8">
        <v>4563</v>
      </c>
      <c r="G16" s="8">
        <v>4577</v>
      </c>
      <c r="H16" s="8">
        <v>4586</v>
      </c>
      <c r="I16" s="9">
        <v>4587</v>
      </c>
      <c r="J16" s="8">
        <v>4592</v>
      </c>
      <c r="K16" s="8">
        <v>4611</v>
      </c>
      <c r="L16" s="8">
        <v>4605</v>
      </c>
      <c r="M16" s="8">
        <v>4596</v>
      </c>
      <c r="N16" s="8">
        <v>4594</v>
      </c>
      <c r="O16" s="8">
        <f t="shared" si="3"/>
        <v>41</v>
      </c>
      <c r="P16" s="22">
        <f t="shared" si="1"/>
        <v>9.0050516143202284E-3</v>
      </c>
    </row>
    <row r="17" spans="1:16" x14ac:dyDescent="0.25">
      <c r="A17" t="s">
        <v>12</v>
      </c>
      <c r="B17">
        <v>2820</v>
      </c>
      <c r="C17" s="8">
        <v>2818</v>
      </c>
      <c r="D17" s="8">
        <v>2811</v>
      </c>
      <c r="E17" s="8">
        <v>2825</v>
      </c>
      <c r="F17" s="8">
        <v>2816</v>
      </c>
      <c r="G17" s="8">
        <v>2816</v>
      </c>
      <c r="H17" s="8">
        <v>2814</v>
      </c>
      <c r="I17" s="9">
        <v>2814</v>
      </c>
      <c r="J17" s="8">
        <v>2802</v>
      </c>
      <c r="K17" s="8">
        <v>2798</v>
      </c>
      <c r="L17" s="8">
        <v>2793</v>
      </c>
      <c r="M17" s="8">
        <v>2794</v>
      </c>
      <c r="N17" s="8">
        <v>2791</v>
      </c>
      <c r="O17" s="8">
        <f t="shared" si="3"/>
        <v>-29</v>
      </c>
      <c r="P17" s="22">
        <f t="shared" si="1"/>
        <v>-1.0283687943262411E-2</v>
      </c>
    </row>
    <row r="18" spans="1:16" ht="15" thickBot="1" x14ac:dyDescent="0.4">
      <c r="A18" s="7" t="s">
        <v>13</v>
      </c>
      <c r="B18" s="7">
        <f>SUM(B13:B17)</f>
        <v>53249</v>
      </c>
      <c r="C18" s="7">
        <f>SUM(C13:C17)</f>
        <v>53257</v>
      </c>
      <c r="D18" s="7">
        <f t="shared" ref="D18:N18" si="4">SUM(D13:D17)</f>
        <v>53273</v>
      </c>
      <c r="E18" s="7">
        <f>SUM(E13:E17)</f>
        <v>53328</v>
      </c>
      <c r="F18" s="7">
        <f t="shared" si="4"/>
        <v>53336</v>
      </c>
      <c r="G18" s="7">
        <f t="shared" si="4"/>
        <v>53357</v>
      </c>
      <c r="H18" s="7">
        <f t="shared" si="4"/>
        <v>53440</v>
      </c>
      <c r="I18" s="7">
        <f t="shared" si="4"/>
        <v>53448</v>
      </c>
      <c r="J18" s="7">
        <f t="shared" si="4"/>
        <v>53415</v>
      </c>
      <c r="K18" s="7">
        <f t="shared" si="4"/>
        <v>53451</v>
      </c>
      <c r="L18" s="7">
        <f t="shared" si="4"/>
        <v>53439</v>
      </c>
      <c r="M18" s="7">
        <f t="shared" si="4"/>
        <v>53451</v>
      </c>
      <c r="N18" s="7">
        <f t="shared" si="4"/>
        <v>53426</v>
      </c>
      <c r="O18" s="7">
        <f t="shared" si="3"/>
        <v>177</v>
      </c>
      <c r="P18" s="23">
        <f t="shared" si="1"/>
        <v>3.3240060846213074E-3</v>
      </c>
    </row>
    <row r="19" spans="1:16" s="3" customFormat="1" ht="13" x14ac:dyDescent="0.3">
      <c r="A19" s="2"/>
      <c r="B19" s="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24"/>
    </row>
    <row r="20" spans="1:16" ht="14.5" x14ac:dyDescent="0.35">
      <c r="A20" s="6" t="s">
        <v>14</v>
      </c>
      <c r="B20" s="6">
        <f>B12+B18</f>
        <v>70964</v>
      </c>
      <c r="C20" s="6">
        <f>C12+C18</f>
        <v>70968</v>
      </c>
      <c r="D20" s="6">
        <f>D12+D18</f>
        <v>70974</v>
      </c>
      <c r="E20" s="6">
        <f t="shared" ref="E20:N20" si="5">E12+E18</f>
        <v>71005</v>
      </c>
      <c r="F20" s="6">
        <f t="shared" si="5"/>
        <v>71020</v>
      </c>
      <c r="G20" s="6">
        <f t="shared" si="5"/>
        <v>71041</v>
      </c>
      <c r="H20" s="6">
        <f t="shared" si="5"/>
        <v>71111</v>
      </c>
      <c r="I20" s="6">
        <f t="shared" si="5"/>
        <v>71100</v>
      </c>
      <c r="J20" s="6">
        <f t="shared" si="5"/>
        <v>71043</v>
      </c>
      <c r="K20" s="6">
        <f t="shared" si="5"/>
        <v>71052</v>
      </c>
      <c r="L20" s="6">
        <f t="shared" si="5"/>
        <v>71039</v>
      </c>
      <c r="M20" s="6">
        <f t="shared" si="5"/>
        <v>71066</v>
      </c>
      <c r="N20" s="6">
        <f t="shared" si="5"/>
        <v>71028</v>
      </c>
      <c r="O20" s="6">
        <f>N20-B20</f>
        <v>64</v>
      </c>
      <c r="P20" s="25">
        <f t="shared" si="1"/>
        <v>9.0186573473874073E-4</v>
      </c>
    </row>
    <row r="21" spans="1:16" ht="14.5" x14ac:dyDescent="0.35">
      <c r="A21" s="6" t="s">
        <v>28</v>
      </c>
      <c r="B21" s="6"/>
      <c r="C21" s="5">
        <f>C20/C22*100</f>
        <v>1.3382025643602686</v>
      </c>
      <c r="D21" s="5">
        <f t="shared" ref="D21:N21" si="6">D20/D22*100</f>
        <v>1.3379120511427975</v>
      </c>
      <c r="E21" s="5">
        <f t="shared" si="6"/>
        <v>1.3379846696597726</v>
      </c>
      <c r="F21" s="5">
        <f t="shared" si="6"/>
        <v>1.3378216225278461</v>
      </c>
      <c r="G21" s="5">
        <f t="shared" si="6"/>
        <v>1.33769660323242</v>
      </c>
      <c r="H21" s="5">
        <f t="shared" si="6"/>
        <v>1.338328736794282</v>
      </c>
      <c r="I21" s="5">
        <f t="shared" si="6"/>
        <v>1.3374023470564733</v>
      </c>
      <c r="J21" s="5">
        <f t="shared" si="6"/>
        <v>1.3357680990908549</v>
      </c>
      <c r="K21" s="5">
        <f t="shared" si="6"/>
        <v>1.3351929670666685</v>
      </c>
      <c r="L21" s="5">
        <f t="shared" si="6"/>
        <v>1.3344448854669879</v>
      </c>
      <c r="M21" s="5">
        <f t="shared" si="6"/>
        <v>1.3345018471318801</v>
      </c>
      <c r="N21" s="5">
        <f t="shared" si="6"/>
        <v>1.3332590005963514</v>
      </c>
      <c r="O21" s="5">
        <f>M21-B21</f>
        <v>1.3345018471318801</v>
      </c>
      <c r="P21" s="26"/>
    </row>
    <row r="22" spans="1:16" ht="15" thickBot="1" x14ac:dyDescent="0.4">
      <c r="A22" s="7" t="s">
        <v>15</v>
      </c>
      <c r="B22" s="7">
        <v>5300485</v>
      </c>
      <c r="C22" s="7">
        <v>5303233</v>
      </c>
      <c r="D22" s="7">
        <v>5304833</v>
      </c>
      <c r="E22" s="7">
        <v>5306862</v>
      </c>
      <c r="F22" s="7">
        <v>5308630</v>
      </c>
      <c r="G22" s="7">
        <v>5310696</v>
      </c>
      <c r="H22" s="7">
        <v>5313418</v>
      </c>
      <c r="I22" s="7">
        <v>5316276</v>
      </c>
      <c r="J22" s="7">
        <v>5318513</v>
      </c>
      <c r="K22" s="7">
        <v>5321478</v>
      </c>
      <c r="L22" s="7">
        <v>5323487</v>
      </c>
      <c r="M22" s="7">
        <v>5325283</v>
      </c>
      <c r="N22" s="7">
        <v>5327397</v>
      </c>
      <c r="O22" s="7">
        <f>N22-B22</f>
        <v>26912</v>
      </c>
      <c r="P22" s="23">
        <f t="shared" si="1"/>
        <v>5.0772712308401963E-3</v>
      </c>
    </row>
  </sheetData>
  <phoneticPr fontId="0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2"/>
  <sheetViews>
    <sheetView workbookViewId="0">
      <pane xSplit="1" topLeftCell="B1" activePane="topRight" state="frozen"/>
      <selection pane="topRight" activeCell="A3" sqref="A3"/>
    </sheetView>
  </sheetViews>
  <sheetFormatPr defaultColWidth="9.36328125" defaultRowHeight="12.5" x14ac:dyDescent="0.25"/>
  <cols>
    <col min="1" max="1" width="27.453125" style="12" customWidth="1"/>
    <col min="2" max="13" width="9.54296875" style="12" customWidth="1"/>
    <col min="14" max="16384" width="9.36328125" style="12"/>
  </cols>
  <sheetData>
    <row r="1" spans="1:13" ht="15.5" x14ac:dyDescent="0.35">
      <c r="A1" s="11" t="s">
        <v>29</v>
      </c>
    </row>
    <row r="2" spans="1:13" x14ac:dyDescent="0.25">
      <c r="A2" s="12" t="s">
        <v>30</v>
      </c>
    </row>
    <row r="4" spans="1:13" ht="13.5" thickBot="1" x14ac:dyDescent="0.35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</row>
    <row r="5" spans="1:13" x14ac:dyDescent="0.25">
      <c r="A5" s="12" t="s">
        <v>0</v>
      </c>
      <c r="B5" s="12">
        <v>1405</v>
      </c>
      <c r="C5" s="12">
        <v>1401</v>
      </c>
      <c r="D5" s="12">
        <v>1396</v>
      </c>
      <c r="E5" s="12">
        <v>1391</v>
      </c>
      <c r="F5" s="12">
        <v>1389</v>
      </c>
      <c r="G5" s="12">
        <v>1391</v>
      </c>
      <c r="H5" s="15">
        <v>1396</v>
      </c>
      <c r="I5" s="12">
        <v>1389</v>
      </c>
      <c r="J5" s="12">
        <v>1390</v>
      </c>
      <c r="K5" s="12">
        <v>1386</v>
      </c>
      <c r="L5" s="12">
        <v>1382</v>
      </c>
      <c r="M5" s="12">
        <v>1380</v>
      </c>
    </row>
    <row r="6" spans="1:13" x14ac:dyDescent="0.25">
      <c r="A6" s="12" t="s">
        <v>1</v>
      </c>
      <c r="B6" s="12">
        <v>4335</v>
      </c>
      <c r="C6" s="12">
        <v>4343</v>
      </c>
      <c r="D6" s="12">
        <v>4339</v>
      </c>
      <c r="E6" s="12">
        <v>4343</v>
      </c>
      <c r="F6" s="12">
        <v>4338</v>
      </c>
      <c r="G6" s="12">
        <v>4330</v>
      </c>
      <c r="H6" s="15">
        <v>4318</v>
      </c>
      <c r="I6" s="12">
        <v>4305</v>
      </c>
      <c r="J6" s="12">
        <v>4296</v>
      </c>
      <c r="K6" s="12">
        <v>4294</v>
      </c>
      <c r="L6" s="12">
        <v>4293</v>
      </c>
      <c r="M6" s="12">
        <v>4294</v>
      </c>
    </row>
    <row r="7" spans="1:13" x14ac:dyDescent="0.25">
      <c r="A7" s="12" t="s">
        <v>2</v>
      </c>
      <c r="B7" s="12">
        <v>940</v>
      </c>
      <c r="C7" s="12">
        <v>943</v>
      </c>
      <c r="D7" s="12">
        <v>940</v>
      </c>
      <c r="E7" s="12">
        <v>933</v>
      </c>
      <c r="F7" s="12">
        <v>935</v>
      </c>
      <c r="G7" s="12">
        <v>932</v>
      </c>
      <c r="H7" s="15">
        <v>921</v>
      </c>
      <c r="I7" s="12">
        <v>916</v>
      </c>
      <c r="J7" s="12">
        <v>916</v>
      </c>
      <c r="K7" s="12">
        <v>918</v>
      </c>
      <c r="L7" s="12">
        <v>908</v>
      </c>
      <c r="M7" s="12">
        <v>906</v>
      </c>
    </row>
    <row r="8" spans="1:13" x14ac:dyDescent="0.25">
      <c r="A8" s="12" t="s">
        <v>3</v>
      </c>
      <c r="B8" s="12">
        <v>3004</v>
      </c>
      <c r="C8" s="12">
        <v>2997</v>
      </c>
      <c r="D8" s="12">
        <v>2999</v>
      </c>
      <c r="E8" s="12">
        <v>2993</v>
      </c>
      <c r="F8" s="12">
        <v>2994</v>
      </c>
      <c r="G8" s="12">
        <v>3000</v>
      </c>
      <c r="H8" s="15">
        <v>3000</v>
      </c>
      <c r="I8" s="12">
        <v>3000</v>
      </c>
      <c r="J8" s="12">
        <v>2991</v>
      </c>
      <c r="K8" s="12">
        <v>2997</v>
      </c>
      <c r="L8" s="12">
        <v>2999</v>
      </c>
      <c r="M8" s="12">
        <v>3013</v>
      </c>
    </row>
    <row r="9" spans="1:13" x14ac:dyDescent="0.25">
      <c r="A9" s="12" t="s">
        <v>4</v>
      </c>
      <c r="B9" s="12">
        <v>3626</v>
      </c>
      <c r="C9" s="12">
        <v>3617</v>
      </c>
      <c r="D9" s="12">
        <v>3612</v>
      </c>
      <c r="E9" s="12">
        <v>3615</v>
      </c>
      <c r="F9" s="12">
        <v>3611</v>
      </c>
      <c r="G9" s="12">
        <v>3619</v>
      </c>
      <c r="H9" s="15">
        <v>3621</v>
      </c>
      <c r="I9" s="12">
        <v>3601</v>
      </c>
      <c r="J9" s="12">
        <v>3592</v>
      </c>
      <c r="K9" s="12">
        <v>3588</v>
      </c>
      <c r="L9" s="12">
        <v>3583</v>
      </c>
      <c r="M9" s="12">
        <v>3581</v>
      </c>
    </row>
    <row r="10" spans="1:13" x14ac:dyDescent="0.25">
      <c r="A10" s="12" t="s">
        <v>5</v>
      </c>
      <c r="B10" s="12">
        <v>1006</v>
      </c>
      <c r="C10" s="12">
        <v>1000</v>
      </c>
      <c r="D10" s="12">
        <v>1005</v>
      </c>
      <c r="E10" s="12">
        <v>1012</v>
      </c>
      <c r="F10" s="12">
        <v>1016</v>
      </c>
      <c r="G10" s="12">
        <v>1016</v>
      </c>
      <c r="H10" s="15">
        <v>1013</v>
      </c>
      <c r="I10" s="12">
        <v>1012</v>
      </c>
      <c r="J10" s="12">
        <v>1012</v>
      </c>
      <c r="K10" s="12">
        <v>1013</v>
      </c>
      <c r="L10" s="12">
        <v>1011</v>
      </c>
      <c r="M10" s="12">
        <v>1007</v>
      </c>
    </row>
    <row r="11" spans="1:13" x14ac:dyDescent="0.25">
      <c r="A11" s="12" t="s">
        <v>6</v>
      </c>
      <c r="B11" s="12">
        <v>3528</v>
      </c>
      <c r="C11" s="12">
        <v>3529</v>
      </c>
      <c r="D11" s="12">
        <v>3528</v>
      </c>
      <c r="E11" s="12">
        <v>3531</v>
      </c>
      <c r="F11" s="12">
        <v>3534</v>
      </c>
      <c r="G11" s="12">
        <v>3540</v>
      </c>
      <c r="H11" s="15">
        <v>3539</v>
      </c>
      <c r="I11" s="12">
        <v>3523</v>
      </c>
      <c r="J11" s="12">
        <v>3530</v>
      </c>
      <c r="K11" s="12">
        <v>3521</v>
      </c>
      <c r="L11" s="12">
        <v>3519</v>
      </c>
      <c r="M11" s="12">
        <v>3513</v>
      </c>
    </row>
    <row r="12" spans="1:13" ht="13.5" thickBot="1" x14ac:dyDescent="0.35">
      <c r="A12" s="13" t="s">
        <v>7</v>
      </c>
      <c r="B12" s="13">
        <f>SUM(B5:B11)</f>
        <v>17844</v>
      </c>
      <c r="C12" s="13">
        <f>SUM(C5:C11)</f>
        <v>17830</v>
      </c>
      <c r="D12" s="13">
        <f t="shared" ref="D12:M12" si="0">SUM(D5:D11)</f>
        <v>17819</v>
      </c>
      <c r="E12" s="13">
        <f t="shared" si="0"/>
        <v>17818</v>
      </c>
      <c r="F12" s="13">
        <f t="shared" si="0"/>
        <v>17817</v>
      </c>
      <c r="G12" s="13">
        <f t="shared" si="0"/>
        <v>17828</v>
      </c>
      <c r="H12" s="13">
        <f t="shared" si="0"/>
        <v>17808</v>
      </c>
      <c r="I12" s="13">
        <f t="shared" si="0"/>
        <v>17746</v>
      </c>
      <c r="J12" s="13">
        <f t="shared" si="0"/>
        <v>17727</v>
      </c>
      <c r="K12" s="13">
        <f t="shared" si="0"/>
        <v>17717</v>
      </c>
      <c r="L12" s="13">
        <f t="shared" si="0"/>
        <v>17695</v>
      </c>
      <c r="M12" s="13">
        <f t="shared" si="0"/>
        <v>17694</v>
      </c>
    </row>
    <row r="13" spans="1:13" x14ac:dyDescent="0.25">
      <c r="A13" s="12" t="s">
        <v>8</v>
      </c>
      <c r="B13" s="12">
        <v>3037</v>
      </c>
      <c r="C13" s="12">
        <v>3041</v>
      </c>
      <c r="D13" s="12">
        <v>3048</v>
      </c>
      <c r="E13" s="12">
        <v>3062</v>
      </c>
      <c r="F13" s="12">
        <v>3075</v>
      </c>
      <c r="G13" s="12">
        <v>3072</v>
      </c>
      <c r="H13" s="15">
        <v>3066</v>
      </c>
      <c r="I13" s="12">
        <v>3069</v>
      </c>
      <c r="J13" s="12">
        <v>3069</v>
      </c>
      <c r="K13" s="12">
        <v>3065</v>
      </c>
      <c r="L13" s="12">
        <v>3062</v>
      </c>
      <c r="M13" s="12">
        <v>3058</v>
      </c>
    </row>
    <row r="14" spans="1:13" x14ac:dyDescent="0.25">
      <c r="A14" s="12" t="s">
        <v>9</v>
      </c>
      <c r="B14" s="12">
        <v>5889</v>
      </c>
      <c r="C14" s="12">
        <v>5888</v>
      </c>
      <c r="D14" s="12">
        <v>5889</v>
      </c>
      <c r="E14" s="12">
        <v>5879</v>
      </c>
      <c r="F14" s="12">
        <v>5896</v>
      </c>
      <c r="G14" s="12">
        <v>5895</v>
      </c>
      <c r="H14" s="15">
        <v>5895</v>
      </c>
      <c r="I14" s="12">
        <v>5863</v>
      </c>
      <c r="J14" s="12">
        <v>5845</v>
      </c>
      <c r="K14" s="12">
        <v>5837</v>
      </c>
      <c r="L14" s="12">
        <v>5837</v>
      </c>
      <c r="M14" s="12">
        <v>5843</v>
      </c>
    </row>
    <row r="15" spans="1:13" x14ac:dyDescent="0.25">
      <c r="A15" s="12" t="s">
        <v>10</v>
      </c>
      <c r="B15" s="12">
        <v>36549</v>
      </c>
      <c r="C15" s="12">
        <v>36553</v>
      </c>
      <c r="D15" s="12">
        <v>36564</v>
      </c>
      <c r="E15" s="12">
        <v>36612</v>
      </c>
      <c r="F15" s="12">
        <v>36652</v>
      </c>
      <c r="G15" s="12">
        <v>36685</v>
      </c>
      <c r="H15" s="15">
        <v>36792</v>
      </c>
      <c r="I15" s="12">
        <v>36816</v>
      </c>
      <c r="J15" s="12">
        <v>36867</v>
      </c>
      <c r="K15" s="12">
        <v>36910</v>
      </c>
      <c r="L15" s="12">
        <v>36971</v>
      </c>
      <c r="M15" s="12">
        <v>36998</v>
      </c>
    </row>
    <row r="16" spans="1:13" x14ac:dyDescent="0.25">
      <c r="A16" s="12" t="s">
        <v>11</v>
      </c>
      <c r="B16" s="12">
        <v>4529</v>
      </c>
      <c r="C16" s="12">
        <v>4542</v>
      </c>
      <c r="D16" s="12">
        <v>4538</v>
      </c>
      <c r="E16" s="12">
        <v>4546</v>
      </c>
      <c r="F16" s="12">
        <v>4556</v>
      </c>
      <c r="G16" s="12">
        <v>4567</v>
      </c>
      <c r="H16" s="15">
        <v>4571</v>
      </c>
      <c r="I16" s="12">
        <v>4559</v>
      </c>
      <c r="J16" s="12">
        <v>4545</v>
      </c>
      <c r="K16" s="12">
        <v>4545</v>
      </c>
      <c r="L16" s="12">
        <v>4550</v>
      </c>
      <c r="M16" s="12">
        <v>4553</v>
      </c>
    </row>
    <row r="17" spans="1:13" x14ac:dyDescent="0.25">
      <c r="A17" s="12" t="s">
        <v>12</v>
      </c>
      <c r="B17" s="12">
        <v>2835</v>
      </c>
      <c r="C17" s="12">
        <v>2837</v>
      </c>
      <c r="D17" s="12">
        <v>2838</v>
      </c>
      <c r="E17" s="12">
        <v>2838</v>
      </c>
      <c r="F17" s="12">
        <v>2843</v>
      </c>
      <c r="G17" s="12">
        <v>2852</v>
      </c>
      <c r="H17" s="15">
        <v>2849</v>
      </c>
      <c r="I17" s="12">
        <v>2849</v>
      </c>
      <c r="J17" s="12">
        <v>2840</v>
      </c>
      <c r="K17" s="12">
        <v>2833</v>
      </c>
      <c r="L17" s="12">
        <v>2827</v>
      </c>
      <c r="M17" s="12">
        <v>2818</v>
      </c>
    </row>
    <row r="18" spans="1:13" ht="13.5" thickBot="1" x14ac:dyDescent="0.35">
      <c r="A18" s="13" t="s">
        <v>13</v>
      </c>
      <c r="B18" s="13">
        <f>SUM(B13:B17)</f>
        <v>52839</v>
      </c>
      <c r="C18" s="13">
        <f t="shared" ref="C18:M18" si="1">SUM(C13:C17)</f>
        <v>52861</v>
      </c>
      <c r="D18" s="13">
        <f t="shared" si="1"/>
        <v>52877</v>
      </c>
      <c r="E18" s="13">
        <f t="shared" si="1"/>
        <v>52937</v>
      </c>
      <c r="F18" s="13">
        <f t="shared" si="1"/>
        <v>53022</v>
      </c>
      <c r="G18" s="13">
        <f t="shared" si="1"/>
        <v>53071</v>
      </c>
      <c r="H18" s="13">
        <f t="shared" si="1"/>
        <v>53173</v>
      </c>
      <c r="I18" s="13">
        <f t="shared" si="1"/>
        <v>53156</v>
      </c>
      <c r="J18" s="13">
        <f t="shared" si="1"/>
        <v>53166</v>
      </c>
      <c r="K18" s="13">
        <f t="shared" si="1"/>
        <v>53190</v>
      </c>
      <c r="L18" s="13">
        <f t="shared" si="1"/>
        <v>53247</v>
      </c>
      <c r="M18" s="13">
        <f t="shared" si="1"/>
        <v>53270</v>
      </c>
    </row>
    <row r="19" spans="1:13" s="17" customFormat="1" ht="13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13" x14ac:dyDescent="0.3">
      <c r="A20" s="18" t="s">
        <v>14</v>
      </c>
      <c r="B20" s="18">
        <f>B12+B18</f>
        <v>70683</v>
      </c>
      <c r="C20" s="18">
        <f>C12+C18</f>
        <v>70691</v>
      </c>
      <c r="D20" s="18">
        <f t="shared" ref="D20:M20" si="2">D12+D18</f>
        <v>70696</v>
      </c>
      <c r="E20" s="18">
        <f t="shared" si="2"/>
        <v>70755</v>
      </c>
      <c r="F20" s="18">
        <f t="shared" si="2"/>
        <v>70839</v>
      </c>
      <c r="G20" s="18">
        <f t="shared" si="2"/>
        <v>70899</v>
      </c>
      <c r="H20" s="18">
        <f t="shared" si="2"/>
        <v>70981</v>
      </c>
      <c r="I20" s="18">
        <f t="shared" si="2"/>
        <v>70902</v>
      </c>
      <c r="J20" s="18">
        <f t="shared" si="2"/>
        <v>70893</v>
      </c>
      <c r="K20" s="18">
        <f t="shared" si="2"/>
        <v>70907</v>
      </c>
      <c r="L20" s="18">
        <f t="shared" si="2"/>
        <v>70942</v>
      </c>
      <c r="M20" s="18">
        <f t="shared" si="2"/>
        <v>70964</v>
      </c>
    </row>
    <row r="21" spans="1:13" x14ac:dyDescent="0.25">
      <c r="A21" s="19" t="s">
        <v>28</v>
      </c>
      <c r="B21" s="20">
        <f>B20/B22*100</f>
        <v>1.3391258614999468</v>
      </c>
      <c r="C21" s="20">
        <f t="shared" ref="C21:M21" si="3">C20/C22*100</f>
        <v>1.339042002779955</v>
      </c>
      <c r="D21" s="20">
        <f t="shared" si="3"/>
        <v>1.3387616530456847</v>
      </c>
      <c r="E21" s="20">
        <f t="shared" si="3"/>
        <v>1.3395463698302845</v>
      </c>
      <c r="F21" s="20">
        <f t="shared" si="3"/>
        <v>1.34058845927044</v>
      </c>
      <c r="G21" s="20">
        <f t="shared" si="3"/>
        <v>1.3411323137431304</v>
      </c>
      <c r="H21" s="20">
        <f t="shared" si="3"/>
        <v>1.3420170583884525</v>
      </c>
      <c r="I21" s="20">
        <f t="shared" si="3"/>
        <v>1.3398576956307131</v>
      </c>
      <c r="J21" s="20">
        <f t="shared" si="3"/>
        <v>1.3387308333921879</v>
      </c>
      <c r="K21" s="20">
        <f t="shared" si="3"/>
        <v>1.3384512872591638</v>
      </c>
      <c r="L21" s="20">
        <f t="shared" si="3"/>
        <v>1.3386543374555453</v>
      </c>
      <c r="M21" s="20">
        <f t="shared" si="3"/>
        <v>1.3385160812812211</v>
      </c>
    </row>
    <row r="22" spans="1:13" ht="13.5" thickBot="1" x14ac:dyDescent="0.35">
      <c r="A22" s="13" t="s">
        <v>15</v>
      </c>
      <c r="B22" s="13">
        <v>5278294</v>
      </c>
      <c r="C22" s="13">
        <v>5279222</v>
      </c>
      <c r="D22" s="13">
        <v>5280701</v>
      </c>
      <c r="E22" s="13">
        <v>5282012</v>
      </c>
      <c r="F22" s="13">
        <v>5284172</v>
      </c>
      <c r="G22" s="13">
        <v>5286503</v>
      </c>
      <c r="H22" s="13">
        <v>5289128</v>
      </c>
      <c r="I22" s="13">
        <v>5291756</v>
      </c>
      <c r="J22" s="13">
        <v>5295538</v>
      </c>
      <c r="K22" s="13">
        <v>5297690</v>
      </c>
      <c r="L22" s="13">
        <v>5299501</v>
      </c>
      <c r="M22" s="13">
        <v>5301692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"/>
  <sheetViews>
    <sheetView workbookViewId="0">
      <pane xSplit="1" topLeftCell="B1" activePane="topRight" state="frozen"/>
      <selection pane="topRight" activeCell="A3" sqref="A3"/>
    </sheetView>
  </sheetViews>
  <sheetFormatPr defaultRowHeight="12.5" x14ac:dyDescent="0.25"/>
  <cols>
    <col min="1" max="1" width="24.36328125" customWidth="1"/>
    <col min="2" max="2" width="9.6328125" customWidth="1"/>
    <col min="3" max="11" width="8.36328125" customWidth="1"/>
    <col min="12" max="12" width="7.6328125" customWidth="1"/>
    <col min="1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82</v>
      </c>
      <c r="B1" s="1"/>
    </row>
    <row r="2" spans="1:16" x14ac:dyDescent="0.25">
      <c r="A2" t="s">
        <v>78</v>
      </c>
    </row>
    <row r="3" spans="1:16" ht="13" x14ac:dyDescent="0.3">
      <c r="A3" s="41"/>
    </row>
    <row r="4" spans="1:16" ht="30" customHeight="1" thickBot="1" x14ac:dyDescent="0.4">
      <c r="A4" s="4"/>
      <c r="B4" s="43" t="s">
        <v>85</v>
      </c>
      <c r="C4" s="45" t="s">
        <v>84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83</v>
      </c>
      <c r="P4" s="32" t="s">
        <v>45</v>
      </c>
    </row>
    <row r="5" spans="1:16" x14ac:dyDescent="0.25">
      <c r="A5" t="s">
        <v>0</v>
      </c>
      <c r="B5" s="8">
        <v>1127</v>
      </c>
      <c r="C5" s="29">
        <v>1116</v>
      </c>
      <c r="D5" s="8">
        <v>1116</v>
      </c>
      <c r="E5" s="8">
        <v>1114</v>
      </c>
      <c r="F5" s="29">
        <v>1114</v>
      </c>
      <c r="G5" s="8">
        <v>1112</v>
      </c>
      <c r="H5" s="8">
        <v>1114</v>
      </c>
      <c r="I5" s="9">
        <v>1116</v>
      </c>
      <c r="J5" s="8">
        <v>1114</v>
      </c>
      <c r="K5" s="8">
        <v>1111</v>
      </c>
      <c r="L5" s="8">
        <v>1105</v>
      </c>
      <c r="M5" s="8">
        <v>1100</v>
      </c>
      <c r="N5" s="8">
        <v>1103</v>
      </c>
      <c r="O5" s="8">
        <f>N5-B5</f>
        <v>-24</v>
      </c>
      <c r="P5" s="22">
        <f>O5/B5</f>
        <v>-2.1295474711623779E-2</v>
      </c>
    </row>
    <row r="6" spans="1:16" x14ac:dyDescent="0.25">
      <c r="A6" t="s">
        <v>1</v>
      </c>
      <c r="B6" s="8">
        <v>4261</v>
      </c>
      <c r="C6" s="29">
        <v>4247</v>
      </c>
      <c r="D6" s="8">
        <v>4247</v>
      </c>
      <c r="E6" s="8">
        <v>4251</v>
      </c>
      <c r="F6" s="29">
        <v>4262</v>
      </c>
      <c r="G6" s="8">
        <v>4269</v>
      </c>
      <c r="H6" s="8">
        <v>4257</v>
      </c>
      <c r="I6" s="9">
        <v>4255</v>
      </c>
      <c r="J6" s="8">
        <v>4229</v>
      </c>
      <c r="K6" s="8">
        <v>4222</v>
      </c>
      <c r="L6" s="8">
        <v>4220</v>
      </c>
      <c r="M6" s="8">
        <v>4224</v>
      </c>
      <c r="N6" s="8">
        <v>4228</v>
      </c>
      <c r="O6" s="8">
        <f t="shared" ref="O6:O14" si="0">N6-B6</f>
        <v>-33</v>
      </c>
      <c r="P6" s="22">
        <f t="shared" ref="P6:P14" si="1">O6/B6</f>
        <v>-7.7446608777282325E-3</v>
      </c>
    </row>
    <row r="7" spans="1:16" x14ac:dyDescent="0.25">
      <c r="A7" t="s">
        <v>2</v>
      </c>
      <c r="B7" s="8">
        <v>719</v>
      </c>
      <c r="C7" s="29">
        <v>718</v>
      </c>
      <c r="D7" s="8">
        <v>715</v>
      </c>
      <c r="E7" s="8">
        <v>715</v>
      </c>
      <c r="F7" s="29">
        <v>713</v>
      </c>
      <c r="G7" s="8">
        <v>716</v>
      </c>
      <c r="H7" s="8">
        <v>717</v>
      </c>
      <c r="I7" s="9">
        <v>714</v>
      </c>
      <c r="J7" s="8">
        <v>718</v>
      </c>
      <c r="K7" s="8">
        <v>719</v>
      </c>
      <c r="L7" s="8">
        <v>719</v>
      </c>
      <c r="M7" s="8">
        <v>718</v>
      </c>
      <c r="N7" s="8">
        <v>722</v>
      </c>
      <c r="O7" s="8">
        <f t="shared" si="0"/>
        <v>3</v>
      </c>
      <c r="P7" s="22">
        <f t="shared" si="1"/>
        <v>4.172461752433936E-3</v>
      </c>
    </row>
    <row r="8" spans="1:16" x14ac:dyDescent="0.25">
      <c r="A8" t="s">
        <v>3</v>
      </c>
      <c r="B8" s="8">
        <v>2759</v>
      </c>
      <c r="C8" s="29">
        <v>2757</v>
      </c>
      <c r="D8" s="8">
        <v>2747</v>
      </c>
      <c r="E8" s="8">
        <v>2746</v>
      </c>
      <c r="F8" s="29">
        <v>2741</v>
      </c>
      <c r="G8" s="8">
        <v>2736</v>
      </c>
      <c r="H8" s="8">
        <v>2730</v>
      </c>
      <c r="I8" s="9">
        <v>2725</v>
      </c>
      <c r="J8" s="8">
        <v>2710</v>
      </c>
      <c r="K8" s="8">
        <v>2705</v>
      </c>
      <c r="L8" s="8">
        <v>2699</v>
      </c>
      <c r="M8" s="8">
        <v>2703</v>
      </c>
      <c r="N8" s="8">
        <v>2706</v>
      </c>
      <c r="O8" s="8">
        <f t="shared" si="0"/>
        <v>-53</v>
      </c>
      <c r="P8" s="22">
        <f t="shared" si="1"/>
        <v>-1.9209858644436389E-2</v>
      </c>
    </row>
    <row r="9" spans="1:16" x14ac:dyDescent="0.25">
      <c r="A9" t="s">
        <v>4</v>
      </c>
      <c r="B9" s="8">
        <v>3033</v>
      </c>
      <c r="C9" s="29">
        <v>3031</v>
      </c>
      <c r="D9" s="8">
        <v>3026</v>
      </c>
      <c r="E9" s="8">
        <v>3024</v>
      </c>
      <c r="F9" s="29">
        <v>3018</v>
      </c>
      <c r="G9" s="8">
        <v>3029</v>
      </c>
      <c r="H9" s="8">
        <v>3035</v>
      </c>
      <c r="I9" s="9">
        <v>3034</v>
      </c>
      <c r="J9" s="8">
        <v>2991</v>
      </c>
      <c r="K9" s="8">
        <v>2974</v>
      </c>
      <c r="L9" s="8">
        <v>2967</v>
      </c>
      <c r="M9" s="8">
        <v>2965</v>
      </c>
      <c r="N9" s="8">
        <v>2966</v>
      </c>
      <c r="O9" s="8">
        <f t="shared" si="0"/>
        <v>-67</v>
      </c>
      <c r="P9" s="22">
        <f t="shared" si="1"/>
        <v>-2.2090339597757996E-2</v>
      </c>
    </row>
    <row r="10" spans="1:16" x14ac:dyDescent="0.25">
      <c r="A10" t="s">
        <v>6</v>
      </c>
      <c r="B10" s="8">
        <v>3114</v>
      </c>
      <c r="C10" s="29">
        <v>3122</v>
      </c>
      <c r="D10" s="8">
        <v>3129</v>
      </c>
      <c r="E10" s="8">
        <v>3120</v>
      </c>
      <c r="F10" s="29">
        <v>3113</v>
      </c>
      <c r="G10" s="8">
        <v>3107</v>
      </c>
      <c r="H10" s="8">
        <v>3110</v>
      </c>
      <c r="I10" s="9">
        <v>3094</v>
      </c>
      <c r="J10" s="8">
        <v>3079</v>
      </c>
      <c r="K10" s="8">
        <v>3072</v>
      </c>
      <c r="L10" s="8">
        <v>3071</v>
      </c>
      <c r="M10" s="8">
        <v>3068</v>
      </c>
      <c r="N10" s="8">
        <v>3065</v>
      </c>
      <c r="O10" s="8">
        <f t="shared" si="0"/>
        <v>-49</v>
      </c>
      <c r="P10" s="22">
        <f t="shared" si="1"/>
        <v>-1.573538856775851E-2</v>
      </c>
    </row>
    <row r="11" spans="1:16" ht="15" thickBot="1" x14ac:dyDescent="0.4">
      <c r="A11" s="37" t="s">
        <v>7</v>
      </c>
      <c r="B11" s="37">
        <f t="shared" ref="B11:N11" si="2">SUM(B5:B10)</f>
        <v>15013</v>
      </c>
      <c r="C11" s="37">
        <f t="shared" si="2"/>
        <v>14991</v>
      </c>
      <c r="D11" s="37">
        <f t="shared" si="2"/>
        <v>14980</v>
      </c>
      <c r="E11" s="37">
        <f t="shared" si="2"/>
        <v>14970</v>
      </c>
      <c r="F11" s="37">
        <f t="shared" si="2"/>
        <v>14961</v>
      </c>
      <c r="G11" s="37">
        <f t="shared" si="2"/>
        <v>14969</v>
      </c>
      <c r="H11" s="37">
        <f t="shared" si="2"/>
        <v>14963</v>
      </c>
      <c r="I11" s="37">
        <f t="shared" si="2"/>
        <v>14938</v>
      </c>
      <c r="J11" s="37">
        <f t="shared" si="2"/>
        <v>14841</v>
      </c>
      <c r="K11" s="37">
        <f t="shared" si="2"/>
        <v>14803</v>
      </c>
      <c r="L11" s="37">
        <f t="shared" si="2"/>
        <v>14781</v>
      </c>
      <c r="M11" s="37">
        <f t="shared" si="2"/>
        <v>14778</v>
      </c>
      <c r="N11" s="37">
        <f t="shared" si="2"/>
        <v>14790</v>
      </c>
      <c r="O11" s="37">
        <f t="shared" si="0"/>
        <v>-223</v>
      </c>
      <c r="P11" s="23">
        <f t="shared" si="1"/>
        <v>-1.4853793379071471E-2</v>
      </c>
    </row>
    <row r="12" spans="1:16" x14ac:dyDescent="0.25">
      <c r="A12" t="s">
        <v>9</v>
      </c>
      <c r="B12" s="8">
        <v>5464</v>
      </c>
      <c r="C12" s="8">
        <v>5457</v>
      </c>
      <c r="D12" s="8">
        <v>5462</v>
      </c>
      <c r="E12" s="8">
        <v>5451</v>
      </c>
      <c r="F12" s="8">
        <v>5446</v>
      </c>
      <c r="G12" s="8">
        <v>5439</v>
      </c>
      <c r="H12" s="8">
        <v>5435</v>
      </c>
      <c r="I12" s="9">
        <v>5455</v>
      </c>
      <c r="J12" s="8">
        <v>5452</v>
      </c>
      <c r="K12" s="8">
        <v>5446</v>
      </c>
      <c r="L12" s="8">
        <v>5447</v>
      </c>
      <c r="M12" s="8">
        <v>5440</v>
      </c>
      <c r="N12" s="8">
        <v>5426</v>
      </c>
      <c r="O12" s="8">
        <f t="shared" si="0"/>
        <v>-38</v>
      </c>
      <c r="P12" s="22">
        <f t="shared" si="1"/>
        <v>-6.9546120058565156E-3</v>
      </c>
    </row>
    <row r="13" spans="1:16" x14ac:dyDescent="0.25">
      <c r="A13" t="s">
        <v>10</v>
      </c>
      <c r="B13" s="8">
        <v>47681</v>
      </c>
      <c r="C13" s="8">
        <v>47708</v>
      </c>
      <c r="D13" s="8">
        <v>47709</v>
      </c>
      <c r="E13" s="8">
        <v>47729</v>
      </c>
      <c r="F13" s="8">
        <v>47745</v>
      </c>
      <c r="G13" s="8">
        <v>47763</v>
      </c>
      <c r="H13" s="8">
        <v>47792</v>
      </c>
      <c r="I13" s="9">
        <v>47715</v>
      </c>
      <c r="J13" s="8">
        <v>47646</v>
      </c>
      <c r="K13" s="8">
        <v>47669</v>
      </c>
      <c r="L13" s="8">
        <v>47709</v>
      </c>
      <c r="M13" s="8">
        <v>47736</v>
      </c>
      <c r="N13" s="8">
        <v>47772</v>
      </c>
      <c r="O13" s="8">
        <f t="shared" si="0"/>
        <v>91</v>
      </c>
      <c r="P13" s="22">
        <f t="shared" si="1"/>
        <v>1.9085170193578155E-3</v>
      </c>
    </row>
    <row r="14" spans="1:16" ht="15" thickBot="1" x14ac:dyDescent="0.4">
      <c r="A14" s="37" t="s">
        <v>13</v>
      </c>
      <c r="B14" s="37">
        <f t="shared" ref="B14:N14" si="3">SUM(B12:B13)</f>
        <v>53145</v>
      </c>
      <c r="C14" s="37">
        <f t="shared" si="3"/>
        <v>53165</v>
      </c>
      <c r="D14" s="37">
        <f t="shared" si="3"/>
        <v>53171</v>
      </c>
      <c r="E14" s="37">
        <f t="shared" si="3"/>
        <v>53180</v>
      </c>
      <c r="F14" s="37">
        <f t="shared" si="3"/>
        <v>53191</v>
      </c>
      <c r="G14" s="37">
        <f t="shared" si="3"/>
        <v>53202</v>
      </c>
      <c r="H14" s="37">
        <f t="shared" si="3"/>
        <v>53227</v>
      </c>
      <c r="I14" s="37">
        <f t="shared" si="3"/>
        <v>53170</v>
      </c>
      <c r="J14" s="37">
        <f t="shared" si="3"/>
        <v>53098</v>
      </c>
      <c r="K14" s="37">
        <f t="shared" si="3"/>
        <v>53115</v>
      </c>
      <c r="L14" s="37">
        <f t="shared" si="3"/>
        <v>53156</v>
      </c>
      <c r="M14" s="37">
        <f t="shared" si="3"/>
        <v>53176</v>
      </c>
      <c r="N14" s="37">
        <f t="shared" si="3"/>
        <v>53198</v>
      </c>
      <c r="O14" s="37">
        <f t="shared" si="0"/>
        <v>53</v>
      </c>
      <c r="P14" s="23">
        <f t="shared" si="1"/>
        <v>9.9727161539185237E-4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9"/>
      <c r="M15" s="49"/>
      <c r="N15" s="10"/>
      <c r="O15" s="10"/>
      <c r="P15" s="24"/>
    </row>
    <row r="16" spans="1:16" ht="14.5" x14ac:dyDescent="0.35">
      <c r="A16" s="6" t="s">
        <v>14</v>
      </c>
      <c r="B16" s="6">
        <f>B11+B14</f>
        <v>68158</v>
      </c>
      <c r="C16" s="6">
        <f t="shared" ref="C16:N16" si="4">C11+C14</f>
        <v>68156</v>
      </c>
      <c r="D16" s="6">
        <f t="shared" si="4"/>
        <v>68151</v>
      </c>
      <c r="E16" s="6">
        <f t="shared" si="4"/>
        <v>68150</v>
      </c>
      <c r="F16" s="6">
        <f t="shared" si="4"/>
        <v>68152</v>
      </c>
      <c r="G16" s="6">
        <f t="shared" si="4"/>
        <v>68171</v>
      </c>
      <c r="H16" s="6">
        <f t="shared" si="4"/>
        <v>68190</v>
      </c>
      <c r="I16" s="6">
        <f t="shared" si="4"/>
        <v>68108</v>
      </c>
      <c r="J16" s="6">
        <f t="shared" si="4"/>
        <v>67939</v>
      </c>
      <c r="K16" s="6">
        <f t="shared" si="4"/>
        <v>67918</v>
      </c>
      <c r="L16" s="6">
        <f t="shared" si="4"/>
        <v>67937</v>
      </c>
      <c r="M16" s="6">
        <f t="shared" si="4"/>
        <v>67954</v>
      </c>
      <c r="N16" s="6">
        <f t="shared" si="4"/>
        <v>67988</v>
      </c>
      <c r="O16" s="40">
        <f>N16-B16</f>
        <v>-170</v>
      </c>
      <c r="P16" s="25">
        <f>O16/B16</f>
        <v>-2.4942046421549927E-3</v>
      </c>
    </row>
    <row r="17" spans="1:16" ht="14.5" x14ac:dyDescent="0.35">
      <c r="A17" s="6" t="s">
        <v>28</v>
      </c>
      <c r="B17" s="42">
        <f t="shared" ref="B17:N17" si="5">B16/B18*100</f>
        <v>1.2335637645937989</v>
      </c>
      <c r="C17" s="42">
        <f t="shared" si="5"/>
        <v>1.2333414040866966</v>
      </c>
      <c r="D17" s="42">
        <f t="shared" si="5"/>
        <v>1.2331179313886242</v>
      </c>
      <c r="E17" s="42">
        <f t="shared" si="5"/>
        <v>1.2329969896057358</v>
      </c>
      <c r="F17" s="42">
        <f t="shared" si="5"/>
        <v>1.233063960941154</v>
      </c>
      <c r="G17" s="42">
        <f t="shared" si="5"/>
        <v>1.2333720207591361</v>
      </c>
      <c r="H17" s="42">
        <f t="shared" si="5"/>
        <v>1.2335635659701436</v>
      </c>
      <c r="I17" s="42">
        <f t="shared" si="5"/>
        <v>1.2316835715423733</v>
      </c>
      <c r="J17" s="42">
        <f t="shared" si="5"/>
        <v>1.228336553982516</v>
      </c>
      <c r="K17" s="42">
        <f t="shared" si="5"/>
        <v>1.2277810638479416</v>
      </c>
      <c r="L17" s="42">
        <f t="shared" si="5"/>
        <v>1.2278082474260341</v>
      </c>
      <c r="M17" s="42">
        <f t="shared" si="5"/>
        <v>1.2279745593827636</v>
      </c>
      <c r="N17" s="42">
        <f t="shared" si="5"/>
        <v>1.2285967328376757</v>
      </c>
      <c r="O17" s="42"/>
      <c r="P17" s="26"/>
    </row>
    <row r="18" spans="1:16" ht="15" thickBot="1" x14ac:dyDescent="0.4">
      <c r="A18" s="37" t="s">
        <v>15</v>
      </c>
      <c r="B18" s="37">
        <v>5525292</v>
      </c>
      <c r="C18" s="37">
        <v>5526126</v>
      </c>
      <c r="D18" s="37">
        <v>5526722</v>
      </c>
      <c r="E18" s="37">
        <v>5527183</v>
      </c>
      <c r="F18" s="37">
        <v>5527045</v>
      </c>
      <c r="G18" s="37">
        <v>5527205</v>
      </c>
      <c r="H18" s="37">
        <v>5527887</v>
      </c>
      <c r="I18" s="37">
        <v>5529667</v>
      </c>
      <c r="J18" s="37">
        <v>5530976</v>
      </c>
      <c r="K18" s="37">
        <v>5531768</v>
      </c>
      <c r="L18" s="48">
        <v>5533193</v>
      </c>
      <c r="M18" s="48">
        <v>5533828</v>
      </c>
      <c r="N18" s="37">
        <v>5533793</v>
      </c>
      <c r="O18" s="37">
        <f>N18-B18</f>
        <v>8501</v>
      </c>
      <c r="P18" s="23">
        <f>O18/B18</f>
        <v>1.5385612199319059E-3</v>
      </c>
    </row>
    <row r="20" spans="1:16" ht="30" customHeight="1" thickBot="1" x14ac:dyDescent="0.4">
      <c r="A20" s="37" t="s">
        <v>48</v>
      </c>
      <c r="B20" s="43">
        <v>43830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83</v>
      </c>
      <c r="P20" s="32" t="s">
        <v>45</v>
      </c>
    </row>
    <row r="21" spans="1:16" x14ac:dyDescent="0.25">
      <c r="A21" s="33" t="s">
        <v>49</v>
      </c>
      <c r="B21" s="38">
        <v>12373</v>
      </c>
      <c r="C21" s="53">
        <v>12361</v>
      </c>
      <c r="D21" s="53">
        <v>12360</v>
      </c>
      <c r="E21" s="53">
        <v>12376</v>
      </c>
      <c r="F21" s="38">
        <v>12379</v>
      </c>
      <c r="G21" s="38">
        <v>12395</v>
      </c>
      <c r="H21" s="38">
        <v>12420</v>
      </c>
      <c r="I21" s="38">
        <v>12429</v>
      </c>
      <c r="J21" s="38">
        <v>12395</v>
      </c>
      <c r="K21" s="38">
        <v>12410</v>
      </c>
      <c r="L21" s="38">
        <v>12398</v>
      </c>
      <c r="M21" s="38">
        <v>12410</v>
      </c>
      <c r="N21" s="38">
        <v>12400</v>
      </c>
      <c r="O21" s="8">
        <f>N21-B21</f>
        <v>27</v>
      </c>
      <c r="P21" s="22">
        <f>O21/B21</f>
        <v>2.1821708558959025E-3</v>
      </c>
    </row>
    <row r="22" spans="1:16" x14ac:dyDescent="0.25">
      <c r="A22" s="34" t="s">
        <v>50</v>
      </c>
      <c r="B22" s="34">
        <v>19208</v>
      </c>
      <c r="C22" s="34">
        <v>19214</v>
      </c>
      <c r="D22" s="34">
        <v>19193</v>
      </c>
      <c r="E22" s="34">
        <v>19198</v>
      </c>
      <c r="F22" s="34">
        <v>19197</v>
      </c>
      <c r="G22" s="34">
        <v>19186</v>
      </c>
      <c r="H22" s="34">
        <v>19187</v>
      </c>
      <c r="I22" s="34">
        <v>19168</v>
      </c>
      <c r="J22" s="34">
        <v>19070</v>
      </c>
      <c r="K22" s="34">
        <v>19070</v>
      </c>
      <c r="L22" s="34">
        <v>19051</v>
      </c>
      <c r="M22" s="34">
        <v>19047</v>
      </c>
      <c r="N22" s="34">
        <v>19066</v>
      </c>
      <c r="O22" s="35">
        <f>N22-B22</f>
        <v>-142</v>
      </c>
      <c r="P22" s="36">
        <f>O22/B22</f>
        <v>-7.3927530195751767E-3</v>
      </c>
    </row>
  </sheetData>
  <pageMargins left="0.75" right="0.75" top="1" bottom="1" header="0.4921259845" footer="0.4921259845"/>
  <pageSetup paperSize="9" scale="88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>
      <pane xSplit="1" topLeftCell="B1" activePane="topRight" state="frozen"/>
      <selection pane="topRight" activeCell="A3" sqref="A3"/>
    </sheetView>
  </sheetViews>
  <sheetFormatPr defaultRowHeight="12.5" x14ac:dyDescent="0.25"/>
  <cols>
    <col min="1" max="1" width="24.36328125" customWidth="1"/>
    <col min="2" max="2" width="9.6328125" customWidth="1"/>
    <col min="3" max="11" width="8.36328125" customWidth="1"/>
    <col min="12" max="13" width="8.54296875" customWidth="1"/>
    <col min="14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79</v>
      </c>
      <c r="B1" s="1"/>
    </row>
    <row r="2" spans="1:16" x14ac:dyDescent="0.25">
      <c r="A2" t="s">
        <v>78</v>
      </c>
    </row>
    <row r="3" spans="1:16" ht="13" x14ac:dyDescent="0.3">
      <c r="A3" s="41"/>
    </row>
    <row r="4" spans="1:16" ht="30" customHeight="1" thickBot="1" x14ac:dyDescent="0.4">
      <c r="A4" s="4"/>
      <c r="B4" s="43">
        <v>43465</v>
      </c>
      <c r="C4" s="45" t="s">
        <v>80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81</v>
      </c>
      <c r="P4" s="32" t="s">
        <v>45</v>
      </c>
    </row>
    <row r="5" spans="1:16" x14ac:dyDescent="0.25">
      <c r="A5" t="s">
        <v>0</v>
      </c>
      <c r="B5" s="8">
        <v>1165</v>
      </c>
      <c r="C5" s="29">
        <v>1158</v>
      </c>
      <c r="D5" s="8">
        <v>1161</v>
      </c>
      <c r="E5" s="8">
        <v>1157</v>
      </c>
      <c r="F5" s="29">
        <v>1163</v>
      </c>
      <c r="G5" s="8">
        <v>1157</v>
      </c>
      <c r="H5" s="8">
        <v>1160</v>
      </c>
      <c r="I5" s="9">
        <v>1159</v>
      </c>
      <c r="J5" s="8">
        <v>1154</v>
      </c>
      <c r="K5" s="8">
        <v>1147</v>
      </c>
      <c r="L5" s="8">
        <v>1143</v>
      </c>
      <c r="M5" s="8">
        <v>1140</v>
      </c>
      <c r="N5" s="8">
        <v>1127</v>
      </c>
      <c r="O5" s="8">
        <f>N5-B5</f>
        <v>-38</v>
      </c>
      <c r="P5" s="22">
        <f>O5/B5</f>
        <v>-3.2618025751072963E-2</v>
      </c>
    </row>
    <row r="6" spans="1:16" x14ac:dyDescent="0.25">
      <c r="A6" t="s">
        <v>1</v>
      </c>
      <c r="B6" s="8">
        <v>4273</v>
      </c>
      <c r="C6" s="29">
        <v>4274</v>
      </c>
      <c r="D6" s="8">
        <v>4284</v>
      </c>
      <c r="E6" s="8">
        <v>4275</v>
      </c>
      <c r="F6" s="29">
        <v>4261</v>
      </c>
      <c r="G6" s="8">
        <v>4279</v>
      </c>
      <c r="H6" s="8">
        <v>4268</v>
      </c>
      <c r="I6" s="9">
        <v>4281</v>
      </c>
      <c r="J6" s="8">
        <v>4274</v>
      </c>
      <c r="K6" s="8">
        <v>4270</v>
      </c>
      <c r="L6" s="8">
        <v>4275</v>
      </c>
      <c r="M6" s="8">
        <v>4268</v>
      </c>
      <c r="N6" s="8">
        <v>4263</v>
      </c>
      <c r="O6" s="8">
        <f t="shared" ref="O6:O18" si="0">N6-B6</f>
        <v>-10</v>
      </c>
      <c r="P6" s="22">
        <f t="shared" ref="P6:P14" si="1">O6/B6</f>
        <v>-2.3402761525860051E-3</v>
      </c>
    </row>
    <row r="7" spans="1:16" x14ac:dyDescent="0.25">
      <c r="A7" t="s">
        <v>2</v>
      </c>
      <c r="B7" s="8">
        <v>737</v>
      </c>
      <c r="C7" s="29">
        <v>732</v>
      </c>
      <c r="D7" s="8">
        <v>730</v>
      </c>
      <c r="E7" s="8">
        <v>732</v>
      </c>
      <c r="F7" s="29">
        <v>735</v>
      </c>
      <c r="G7" s="8">
        <v>733</v>
      </c>
      <c r="H7" s="8">
        <v>731</v>
      </c>
      <c r="I7" s="9">
        <v>731</v>
      </c>
      <c r="J7" s="8">
        <v>727</v>
      </c>
      <c r="K7" s="8">
        <v>722</v>
      </c>
      <c r="L7" s="8">
        <v>724</v>
      </c>
      <c r="M7" s="8">
        <v>722</v>
      </c>
      <c r="N7" s="8">
        <v>720</v>
      </c>
      <c r="O7" s="8">
        <f t="shared" si="0"/>
        <v>-17</v>
      </c>
      <c r="P7" s="22">
        <f t="shared" si="1"/>
        <v>-2.3066485753052916E-2</v>
      </c>
    </row>
    <row r="8" spans="1:16" x14ac:dyDescent="0.25">
      <c r="A8" t="s">
        <v>3</v>
      </c>
      <c r="B8" s="8">
        <v>2824</v>
      </c>
      <c r="C8" s="29">
        <v>2830</v>
      </c>
      <c r="D8" s="8">
        <v>2825</v>
      </c>
      <c r="E8" s="8">
        <v>2823</v>
      </c>
      <c r="F8" s="29">
        <v>2820</v>
      </c>
      <c r="G8" s="8">
        <v>2811</v>
      </c>
      <c r="H8" s="8">
        <v>2805</v>
      </c>
      <c r="I8" s="9">
        <v>2800</v>
      </c>
      <c r="J8" s="8">
        <v>2795</v>
      </c>
      <c r="K8" s="8">
        <v>2772</v>
      </c>
      <c r="L8" s="8">
        <v>2771</v>
      </c>
      <c r="M8" s="8">
        <v>2764</v>
      </c>
      <c r="N8" s="8">
        <v>2759</v>
      </c>
      <c r="O8" s="8">
        <f t="shared" si="0"/>
        <v>-65</v>
      </c>
      <c r="P8" s="22">
        <f t="shared" si="1"/>
        <v>-2.3016997167138811E-2</v>
      </c>
    </row>
    <row r="9" spans="1:16" x14ac:dyDescent="0.25">
      <c r="A9" t="s">
        <v>4</v>
      </c>
      <c r="B9" s="8">
        <v>3110</v>
      </c>
      <c r="C9" s="29">
        <v>3115</v>
      </c>
      <c r="D9" s="8">
        <v>3106</v>
      </c>
      <c r="E9" s="8">
        <v>3111</v>
      </c>
      <c r="F9" s="29">
        <v>3101</v>
      </c>
      <c r="G9" s="8">
        <v>3097</v>
      </c>
      <c r="H9" s="8">
        <v>3091</v>
      </c>
      <c r="I9" s="9">
        <v>3090</v>
      </c>
      <c r="J9" s="8">
        <v>3072</v>
      </c>
      <c r="K9" s="8">
        <v>3050</v>
      </c>
      <c r="L9" s="8">
        <v>3041</v>
      </c>
      <c r="M9" s="8">
        <v>3041</v>
      </c>
      <c r="N9" s="8">
        <v>3035</v>
      </c>
      <c r="O9" s="8">
        <f t="shared" si="0"/>
        <v>-75</v>
      </c>
      <c r="P9" s="22">
        <f t="shared" si="1"/>
        <v>-2.4115755627009645E-2</v>
      </c>
    </row>
    <row r="10" spans="1:16" x14ac:dyDescent="0.25">
      <c r="A10" t="s">
        <v>6</v>
      </c>
      <c r="B10" s="8">
        <v>3172</v>
      </c>
      <c r="C10" s="29">
        <v>3162</v>
      </c>
      <c r="D10" s="8">
        <v>3154</v>
      </c>
      <c r="E10" s="8">
        <v>3162</v>
      </c>
      <c r="F10" s="29">
        <v>3164</v>
      </c>
      <c r="G10" s="8">
        <v>3150</v>
      </c>
      <c r="H10" s="8">
        <v>3154</v>
      </c>
      <c r="I10" s="9">
        <v>3150</v>
      </c>
      <c r="J10" s="8">
        <v>3135</v>
      </c>
      <c r="K10" s="8">
        <v>3132</v>
      </c>
      <c r="L10" s="8">
        <v>3128</v>
      </c>
      <c r="M10" s="8">
        <v>3121</v>
      </c>
      <c r="N10" s="8">
        <v>3118</v>
      </c>
      <c r="O10" s="8">
        <f t="shared" si="0"/>
        <v>-54</v>
      </c>
      <c r="P10" s="22">
        <f t="shared" si="1"/>
        <v>-1.7023959646910468E-2</v>
      </c>
    </row>
    <row r="11" spans="1:16" ht="15" thickBot="1" x14ac:dyDescent="0.4">
      <c r="A11" s="37" t="s">
        <v>7</v>
      </c>
      <c r="B11" s="37">
        <v>15281</v>
      </c>
      <c r="C11" s="37">
        <f t="shared" ref="C11:N11" si="2">SUM(C5:C10)</f>
        <v>15271</v>
      </c>
      <c r="D11" s="37">
        <f t="shared" si="2"/>
        <v>15260</v>
      </c>
      <c r="E11" s="37">
        <f t="shared" si="2"/>
        <v>15260</v>
      </c>
      <c r="F11" s="37">
        <f t="shared" si="2"/>
        <v>15244</v>
      </c>
      <c r="G11" s="37">
        <f t="shared" si="2"/>
        <v>15227</v>
      </c>
      <c r="H11" s="37">
        <f t="shared" si="2"/>
        <v>15209</v>
      </c>
      <c r="I11" s="37">
        <f t="shared" si="2"/>
        <v>15211</v>
      </c>
      <c r="J11" s="37">
        <f t="shared" si="2"/>
        <v>15157</v>
      </c>
      <c r="K11" s="37">
        <f t="shared" si="2"/>
        <v>15093</v>
      </c>
      <c r="L11" s="37">
        <f t="shared" si="2"/>
        <v>15082</v>
      </c>
      <c r="M11" s="37">
        <f t="shared" si="2"/>
        <v>15056</v>
      </c>
      <c r="N11" s="37">
        <f t="shared" si="2"/>
        <v>15022</v>
      </c>
      <c r="O11" s="37">
        <f t="shared" si="0"/>
        <v>-259</v>
      </c>
      <c r="P11" s="23">
        <f t="shared" si="1"/>
        <v>-1.6949152542372881E-2</v>
      </c>
    </row>
    <row r="12" spans="1:16" x14ac:dyDescent="0.25">
      <c r="A12" t="s">
        <v>9</v>
      </c>
      <c r="B12" s="8">
        <v>5503</v>
      </c>
      <c r="C12" s="8">
        <v>5499</v>
      </c>
      <c r="D12" s="8">
        <v>5506</v>
      </c>
      <c r="E12" s="8">
        <v>5514</v>
      </c>
      <c r="F12" s="8">
        <v>5503</v>
      </c>
      <c r="G12" s="8">
        <v>5505</v>
      </c>
      <c r="H12" s="8">
        <v>5491</v>
      </c>
      <c r="I12" s="9">
        <v>5494</v>
      </c>
      <c r="J12" s="8">
        <v>5477</v>
      </c>
      <c r="K12" s="8">
        <v>5463</v>
      </c>
      <c r="L12" s="8">
        <v>5451</v>
      </c>
      <c r="M12" s="8">
        <v>5451</v>
      </c>
      <c r="N12" s="8">
        <v>5464</v>
      </c>
      <c r="O12" s="8">
        <f t="shared" si="0"/>
        <v>-39</v>
      </c>
      <c r="P12" s="22">
        <f t="shared" si="1"/>
        <v>-7.0870434308558964E-3</v>
      </c>
    </row>
    <row r="13" spans="1:16" x14ac:dyDescent="0.25">
      <c r="A13" t="s">
        <v>10</v>
      </c>
      <c r="B13" s="8">
        <v>47660</v>
      </c>
      <c r="C13" s="8">
        <v>47682</v>
      </c>
      <c r="D13" s="8">
        <v>47664</v>
      </c>
      <c r="E13" s="8">
        <v>47661</v>
      </c>
      <c r="F13" s="8">
        <v>47649</v>
      </c>
      <c r="G13" s="8">
        <v>47656</v>
      </c>
      <c r="H13" s="8">
        <v>47657</v>
      </c>
      <c r="I13" s="9">
        <v>47688</v>
      </c>
      <c r="J13" s="8">
        <v>47665</v>
      </c>
      <c r="K13" s="8">
        <v>47692</v>
      </c>
      <c r="L13" s="8">
        <v>47688</v>
      </c>
      <c r="M13" s="8">
        <v>47706</v>
      </c>
      <c r="N13" s="8">
        <v>47703</v>
      </c>
      <c r="O13" s="8">
        <f t="shared" si="0"/>
        <v>43</v>
      </c>
      <c r="P13" s="22">
        <f t="shared" si="1"/>
        <v>9.02224087284935E-4</v>
      </c>
    </row>
    <row r="14" spans="1:16" ht="15" thickBot="1" x14ac:dyDescent="0.4">
      <c r="A14" s="37" t="s">
        <v>13</v>
      </c>
      <c r="B14" s="37">
        <v>53163</v>
      </c>
      <c r="C14" s="37">
        <f t="shared" ref="C14:N14" si="3">SUM(C12:C13)</f>
        <v>53181</v>
      </c>
      <c r="D14" s="37">
        <f t="shared" si="3"/>
        <v>53170</v>
      </c>
      <c r="E14" s="37">
        <f t="shared" si="3"/>
        <v>53175</v>
      </c>
      <c r="F14" s="37">
        <f t="shared" si="3"/>
        <v>53152</v>
      </c>
      <c r="G14" s="37">
        <f t="shared" si="3"/>
        <v>53161</v>
      </c>
      <c r="H14" s="37">
        <f t="shared" si="3"/>
        <v>53148</v>
      </c>
      <c r="I14" s="37">
        <f t="shared" si="3"/>
        <v>53182</v>
      </c>
      <c r="J14" s="37">
        <f t="shared" si="3"/>
        <v>53142</v>
      </c>
      <c r="K14" s="37">
        <f t="shared" si="3"/>
        <v>53155</v>
      </c>
      <c r="L14" s="37">
        <f t="shared" si="3"/>
        <v>53139</v>
      </c>
      <c r="M14" s="37">
        <f t="shared" si="3"/>
        <v>53157</v>
      </c>
      <c r="N14" s="37">
        <f t="shared" si="3"/>
        <v>53167</v>
      </c>
      <c r="O14" s="37">
        <f t="shared" si="0"/>
        <v>4</v>
      </c>
      <c r="P14" s="23">
        <f t="shared" si="1"/>
        <v>7.5240298703985853E-5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9"/>
      <c r="M15" s="49"/>
      <c r="N15" s="10"/>
      <c r="O15" s="10"/>
      <c r="P15" s="24"/>
    </row>
    <row r="16" spans="1:16" ht="14.5" x14ac:dyDescent="0.35">
      <c r="A16" s="6" t="s">
        <v>14</v>
      </c>
      <c r="B16" s="6">
        <f t="shared" ref="B16:N16" si="4">B11+B14</f>
        <v>68444</v>
      </c>
      <c r="C16" s="6">
        <f t="shared" si="4"/>
        <v>68452</v>
      </c>
      <c r="D16" s="6">
        <f t="shared" si="4"/>
        <v>68430</v>
      </c>
      <c r="E16" s="6">
        <f t="shared" si="4"/>
        <v>68435</v>
      </c>
      <c r="F16" s="6">
        <f t="shared" si="4"/>
        <v>68396</v>
      </c>
      <c r="G16" s="6">
        <f t="shared" si="4"/>
        <v>68388</v>
      </c>
      <c r="H16" s="6">
        <f t="shared" si="4"/>
        <v>68357</v>
      </c>
      <c r="I16" s="6">
        <f t="shared" si="4"/>
        <v>68393</v>
      </c>
      <c r="J16" s="6">
        <f t="shared" si="4"/>
        <v>68299</v>
      </c>
      <c r="K16" s="6">
        <f t="shared" si="4"/>
        <v>68248</v>
      </c>
      <c r="L16" s="6">
        <f t="shared" si="4"/>
        <v>68221</v>
      </c>
      <c r="M16" s="6">
        <f t="shared" si="4"/>
        <v>68213</v>
      </c>
      <c r="N16" s="6">
        <f t="shared" si="4"/>
        <v>68189</v>
      </c>
      <c r="O16" s="40">
        <f t="shared" si="0"/>
        <v>-255</v>
      </c>
      <c r="P16" s="25">
        <f>O16/B16</f>
        <v>-3.7256735433346968E-3</v>
      </c>
    </row>
    <row r="17" spans="1:16" ht="14.5" x14ac:dyDescent="0.35">
      <c r="A17" s="6" t="s">
        <v>28</v>
      </c>
      <c r="B17" s="42">
        <f t="shared" ref="B17:N17" si="5">B16/B18*100</f>
        <v>1.2403951562174074</v>
      </c>
      <c r="C17" s="42">
        <f t="shared" si="5"/>
        <v>1.2406381678022387</v>
      </c>
      <c r="D17" s="42">
        <f t="shared" si="5"/>
        <v>1.2401866133789368</v>
      </c>
      <c r="E17" s="42">
        <f t="shared" si="5"/>
        <v>1.240208001919527</v>
      </c>
      <c r="F17" s="42">
        <f t="shared" si="5"/>
        <v>1.2393597281656983</v>
      </c>
      <c r="G17" s="42">
        <f t="shared" si="5"/>
        <v>1.2390129276726112</v>
      </c>
      <c r="H17" s="42">
        <f t="shared" si="5"/>
        <v>1.2380782646148007</v>
      </c>
      <c r="I17" s="42">
        <f t="shared" si="5"/>
        <v>1.2383382407206562</v>
      </c>
      <c r="J17" s="42">
        <f t="shared" si="5"/>
        <v>1.2362210467995252</v>
      </c>
      <c r="K17" s="42">
        <f t="shared" si="5"/>
        <v>1.2350399703219794</v>
      </c>
      <c r="L17" s="42">
        <f t="shared" si="5"/>
        <v>1.2343791446178276</v>
      </c>
      <c r="M17" s="42">
        <f t="shared" si="5"/>
        <v>1.2340588892113151</v>
      </c>
      <c r="N17" s="42">
        <f t="shared" si="5"/>
        <v>1.2336155488131952</v>
      </c>
      <c r="O17" s="42"/>
      <c r="P17" s="26"/>
    </row>
    <row r="18" spans="1:16" ht="15" thickBot="1" x14ac:dyDescent="0.4">
      <c r="A18" s="37" t="s">
        <v>15</v>
      </c>
      <c r="B18" s="37">
        <v>5517919</v>
      </c>
      <c r="C18" s="37">
        <v>5517483</v>
      </c>
      <c r="D18" s="37">
        <v>5517718</v>
      </c>
      <c r="E18" s="37">
        <v>5518026</v>
      </c>
      <c r="F18" s="37">
        <v>5518656</v>
      </c>
      <c r="G18" s="37">
        <v>5519555</v>
      </c>
      <c r="H18" s="37">
        <v>5521218</v>
      </c>
      <c r="I18" s="37">
        <v>5522966</v>
      </c>
      <c r="J18" s="37">
        <v>5524821</v>
      </c>
      <c r="K18" s="37">
        <v>5525975</v>
      </c>
      <c r="L18" s="48">
        <v>5526746</v>
      </c>
      <c r="M18" s="48">
        <v>5527532</v>
      </c>
      <c r="N18" s="37">
        <v>5527573</v>
      </c>
      <c r="O18" s="37">
        <f t="shared" si="0"/>
        <v>9654</v>
      </c>
      <c r="P18" s="23">
        <f>O18/B18</f>
        <v>1.7495726196778169E-3</v>
      </c>
    </row>
    <row r="20" spans="1:16" ht="30" customHeight="1" thickBot="1" x14ac:dyDescent="0.4">
      <c r="A20" s="37" t="s">
        <v>48</v>
      </c>
      <c r="B20" s="43">
        <v>43465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81</v>
      </c>
      <c r="P20" s="32" t="s">
        <v>45</v>
      </c>
    </row>
    <row r="21" spans="1:16" x14ac:dyDescent="0.25">
      <c r="A21" s="33" t="s">
        <v>49</v>
      </c>
      <c r="B21" s="38">
        <v>12383</v>
      </c>
      <c r="C21" s="33">
        <v>12395</v>
      </c>
      <c r="D21" s="33">
        <v>12392</v>
      </c>
      <c r="E21" s="38">
        <v>12393</v>
      </c>
      <c r="F21" s="38">
        <v>12412</v>
      </c>
      <c r="G21" s="38">
        <v>12412</v>
      </c>
      <c r="H21" s="38">
        <v>12437</v>
      </c>
      <c r="I21" s="38">
        <v>12430</v>
      </c>
      <c r="J21" s="38">
        <v>12379</v>
      </c>
      <c r="K21" s="38">
        <v>12373</v>
      </c>
      <c r="L21" s="38">
        <v>12382</v>
      </c>
      <c r="M21" s="38">
        <v>12380</v>
      </c>
      <c r="N21" s="38">
        <v>12373</v>
      </c>
      <c r="O21" s="8">
        <f>N21-B21</f>
        <v>-10</v>
      </c>
      <c r="P21" s="22">
        <f>O21/B21</f>
        <v>-8.0755874989905517E-4</v>
      </c>
    </row>
    <row r="22" spans="1:16" x14ac:dyDescent="0.25">
      <c r="A22" s="34" t="s">
        <v>50</v>
      </c>
      <c r="B22" s="34">
        <v>19278</v>
      </c>
      <c r="C22" s="34">
        <v>19280</v>
      </c>
      <c r="D22" s="34">
        <v>19260</v>
      </c>
      <c r="E22" s="34">
        <v>19244</v>
      </c>
      <c r="F22" s="34">
        <v>19259</v>
      </c>
      <c r="G22" s="34">
        <v>19270</v>
      </c>
      <c r="H22" s="34">
        <v>19297</v>
      </c>
      <c r="I22" s="34">
        <v>19287</v>
      </c>
      <c r="J22" s="34">
        <v>19244</v>
      </c>
      <c r="K22" s="34">
        <v>19231</v>
      </c>
      <c r="L22" s="34">
        <v>19237</v>
      </c>
      <c r="M22" s="34">
        <v>19228</v>
      </c>
      <c r="N22" s="34">
        <v>19248</v>
      </c>
      <c r="O22" s="35">
        <f>N22-B22</f>
        <v>-30</v>
      </c>
      <c r="P22" s="36">
        <f>O22/B22</f>
        <v>-1.556178026766262E-3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workbookViewId="0">
      <pane xSplit="1" topLeftCell="B1" activePane="topRight" state="frozen"/>
      <selection pane="topRight" activeCell="A3" sqref="A3"/>
    </sheetView>
  </sheetViews>
  <sheetFormatPr defaultRowHeight="12.5" x14ac:dyDescent="0.25"/>
  <cols>
    <col min="1" max="1" width="24.36328125" customWidth="1"/>
    <col min="2" max="2" width="9.6328125" customWidth="1"/>
    <col min="3" max="11" width="8.36328125" customWidth="1"/>
    <col min="12" max="13" width="8.54296875" customWidth="1"/>
    <col min="14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77</v>
      </c>
      <c r="B1" s="1"/>
    </row>
    <row r="2" spans="1:16" x14ac:dyDescent="0.25">
      <c r="A2" t="s">
        <v>78</v>
      </c>
    </row>
    <row r="3" spans="1:16" ht="13" x14ac:dyDescent="0.3">
      <c r="A3" s="41"/>
    </row>
    <row r="4" spans="1:16" ht="30" customHeight="1" thickBot="1" x14ac:dyDescent="0.4">
      <c r="A4" s="4"/>
      <c r="B4" s="43">
        <v>43100</v>
      </c>
      <c r="C4" s="45" t="s">
        <v>75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76</v>
      </c>
      <c r="P4" s="32" t="s">
        <v>45</v>
      </c>
    </row>
    <row r="5" spans="1:16" x14ac:dyDescent="0.25">
      <c r="A5" t="s">
        <v>0</v>
      </c>
      <c r="B5" s="8">
        <v>1171</v>
      </c>
      <c r="C5" s="29">
        <v>1166</v>
      </c>
      <c r="D5" s="8">
        <v>1165</v>
      </c>
      <c r="E5" s="8">
        <v>1171</v>
      </c>
      <c r="F5" s="29">
        <v>1164</v>
      </c>
      <c r="G5" s="8">
        <v>1165</v>
      </c>
      <c r="H5" s="8">
        <v>1166</v>
      </c>
      <c r="I5" s="9">
        <v>1160</v>
      </c>
      <c r="J5" s="8">
        <v>1158</v>
      </c>
      <c r="K5" s="8">
        <v>1166</v>
      </c>
      <c r="L5" s="8">
        <v>1167</v>
      </c>
      <c r="M5" s="8">
        <v>1167</v>
      </c>
      <c r="N5" s="8">
        <v>1165</v>
      </c>
      <c r="O5" s="8">
        <f t="shared" ref="O5:O14" si="0">N5-B5</f>
        <v>-6</v>
      </c>
      <c r="P5" s="22">
        <f>O5/B5</f>
        <v>-5.1238257899231428E-3</v>
      </c>
    </row>
    <row r="6" spans="1:16" x14ac:dyDescent="0.25">
      <c r="A6" t="s">
        <v>1</v>
      </c>
      <c r="B6" s="8">
        <v>4309</v>
      </c>
      <c r="C6" s="29">
        <v>4307</v>
      </c>
      <c r="D6" s="8">
        <v>4305</v>
      </c>
      <c r="E6" s="8">
        <v>4298</v>
      </c>
      <c r="F6" s="29">
        <v>4297</v>
      </c>
      <c r="G6" s="8">
        <v>4295</v>
      </c>
      <c r="H6" s="8">
        <v>4292</v>
      </c>
      <c r="I6" s="9">
        <v>4293</v>
      </c>
      <c r="J6" s="8">
        <v>4272</v>
      </c>
      <c r="K6" s="8">
        <v>4276</v>
      </c>
      <c r="L6" s="8">
        <v>4269</v>
      </c>
      <c r="M6" s="8">
        <v>4265</v>
      </c>
      <c r="N6" s="8">
        <v>4273</v>
      </c>
      <c r="O6" s="8">
        <f t="shared" si="0"/>
        <v>-36</v>
      </c>
      <c r="P6" s="22">
        <f t="shared" ref="P6:P14" si="1">O6/B6</f>
        <v>-8.3546066372708287E-3</v>
      </c>
    </row>
    <row r="7" spans="1:16" x14ac:dyDescent="0.25">
      <c r="A7" t="s">
        <v>2</v>
      </c>
      <c r="B7" s="8">
        <v>789</v>
      </c>
      <c r="C7" s="29">
        <v>782</v>
      </c>
      <c r="D7" s="8">
        <v>782</v>
      </c>
      <c r="E7" s="8">
        <v>784</v>
      </c>
      <c r="F7" s="29">
        <v>771</v>
      </c>
      <c r="G7" s="8">
        <v>767</v>
      </c>
      <c r="H7" s="8">
        <v>764</v>
      </c>
      <c r="I7" s="9">
        <v>759</v>
      </c>
      <c r="J7" s="8">
        <v>753</v>
      </c>
      <c r="K7" s="8">
        <v>748</v>
      </c>
      <c r="L7" s="8">
        <v>744</v>
      </c>
      <c r="M7" s="8">
        <v>739</v>
      </c>
      <c r="N7" s="8">
        <v>737</v>
      </c>
      <c r="O7" s="8">
        <f t="shared" si="0"/>
        <v>-52</v>
      </c>
      <c r="P7" s="22">
        <f t="shared" si="1"/>
        <v>-6.5906210392902412E-2</v>
      </c>
    </row>
    <row r="8" spans="1:16" x14ac:dyDescent="0.25">
      <c r="A8" t="s">
        <v>3</v>
      </c>
      <c r="B8" s="8">
        <v>2860</v>
      </c>
      <c r="C8" s="29">
        <v>2869</v>
      </c>
      <c r="D8" s="8">
        <v>2870</v>
      </c>
      <c r="E8" s="8">
        <v>2857</v>
      </c>
      <c r="F8" s="29">
        <v>2859</v>
      </c>
      <c r="G8" s="8">
        <v>2854</v>
      </c>
      <c r="H8" s="8">
        <v>2840</v>
      </c>
      <c r="I8" s="9">
        <v>2841</v>
      </c>
      <c r="J8" s="8">
        <v>2839</v>
      </c>
      <c r="K8" s="8">
        <v>2834</v>
      </c>
      <c r="L8" s="8">
        <v>2827</v>
      </c>
      <c r="M8" s="8">
        <v>2823</v>
      </c>
      <c r="N8" s="8">
        <v>2825</v>
      </c>
      <c r="O8" s="8">
        <f t="shared" si="0"/>
        <v>-35</v>
      </c>
      <c r="P8" s="22">
        <f t="shared" si="1"/>
        <v>-1.2237762237762238E-2</v>
      </c>
    </row>
    <row r="9" spans="1:16" x14ac:dyDescent="0.25">
      <c r="A9" t="s">
        <v>4</v>
      </c>
      <c r="B9" s="8">
        <v>3192</v>
      </c>
      <c r="C9" s="29">
        <v>3189</v>
      </c>
      <c r="D9" s="8">
        <v>3185</v>
      </c>
      <c r="E9" s="8">
        <v>3169</v>
      </c>
      <c r="F9" s="29">
        <v>3175</v>
      </c>
      <c r="G9" s="8">
        <v>3169</v>
      </c>
      <c r="H9" s="8">
        <v>3179</v>
      </c>
      <c r="I9" s="9">
        <v>3167</v>
      </c>
      <c r="J9" s="8">
        <v>3143</v>
      </c>
      <c r="K9" s="8">
        <v>3131</v>
      </c>
      <c r="L9" s="8">
        <v>3117</v>
      </c>
      <c r="M9" s="8">
        <v>3113</v>
      </c>
      <c r="N9" s="8">
        <v>3112</v>
      </c>
      <c r="O9" s="8">
        <f t="shared" si="0"/>
        <v>-80</v>
      </c>
      <c r="P9" s="22">
        <f t="shared" si="1"/>
        <v>-2.5062656641604009E-2</v>
      </c>
    </row>
    <row r="10" spans="1:16" x14ac:dyDescent="0.25">
      <c r="A10" t="s">
        <v>6</v>
      </c>
      <c r="B10" s="8">
        <v>3216</v>
      </c>
      <c r="C10" s="29">
        <v>3219</v>
      </c>
      <c r="D10" s="8">
        <v>3221</v>
      </c>
      <c r="E10" s="8">
        <v>3221</v>
      </c>
      <c r="F10" s="29">
        <v>3221</v>
      </c>
      <c r="G10" s="8">
        <v>3219</v>
      </c>
      <c r="H10" s="8">
        <v>3223</v>
      </c>
      <c r="I10" s="9">
        <v>3221</v>
      </c>
      <c r="J10" s="8">
        <v>3199</v>
      </c>
      <c r="K10" s="8">
        <v>3195</v>
      </c>
      <c r="L10" s="8">
        <v>3183</v>
      </c>
      <c r="M10" s="8">
        <v>3175</v>
      </c>
      <c r="N10" s="8">
        <v>3166</v>
      </c>
      <c r="O10" s="8">
        <f t="shared" si="0"/>
        <v>-50</v>
      </c>
      <c r="P10" s="22">
        <f t="shared" si="1"/>
        <v>-1.554726368159204E-2</v>
      </c>
    </row>
    <row r="11" spans="1:16" ht="15" thickBot="1" x14ac:dyDescent="0.4">
      <c r="A11" s="37" t="s">
        <v>7</v>
      </c>
      <c r="B11" s="37">
        <v>15537</v>
      </c>
      <c r="C11" s="37">
        <f t="shared" ref="C11:N11" si="2">SUM(C5:C10)</f>
        <v>15532</v>
      </c>
      <c r="D11" s="37">
        <f t="shared" si="2"/>
        <v>15528</v>
      </c>
      <c r="E11" s="37">
        <f t="shared" si="2"/>
        <v>15500</v>
      </c>
      <c r="F11" s="37">
        <f t="shared" si="2"/>
        <v>15487</v>
      </c>
      <c r="G11" s="37">
        <f t="shared" si="2"/>
        <v>15469</v>
      </c>
      <c r="H11" s="37">
        <f t="shared" si="2"/>
        <v>15464</v>
      </c>
      <c r="I11" s="37">
        <f t="shared" si="2"/>
        <v>15441</v>
      </c>
      <c r="J11" s="37">
        <f t="shared" si="2"/>
        <v>15364</v>
      </c>
      <c r="K11" s="37">
        <f t="shared" si="2"/>
        <v>15350</v>
      </c>
      <c r="L11" s="37">
        <f t="shared" si="2"/>
        <v>15307</v>
      </c>
      <c r="M11" s="37">
        <f t="shared" si="2"/>
        <v>15282</v>
      </c>
      <c r="N11" s="37">
        <f t="shared" si="2"/>
        <v>15278</v>
      </c>
      <c r="O11" s="37">
        <f t="shared" si="0"/>
        <v>-259</v>
      </c>
      <c r="P11" s="23">
        <f t="shared" si="1"/>
        <v>-1.6669884791143723E-2</v>
      </c>
    </row>
    <row r="12" spans="1:16" x14ac:dyDescent="0.25">
      <c r="A12" t="s">
        <v>9</v>
      </c>
      <c r="B12" s="8">
        <v>5520</v>
      </c>
      <c r="C12" s="8">
        <v>5500</v>
      </c>
      <c r="D12" s="8">
        <v>5500</v>
      </c>
      <c r="E12" s="8">
        <v>5503</v>
      </c>
      <c r="F12" s="8">
        <v>5510</v>
      </c>
      <c r="G12" s="8">
        <v>5515</v>
      </c>
      <c r="H12" s="8">
        <v>5518</v>
      </c>
      <c r="I12" s="9">
        <v>5516</v>
      </c>
      <c r="J12" s="8">
        <v>5489</v>
      </c>
      <c r="K12" s="8">
        <v>5493</v>
      </c>
      <c r="L12" s="8">
        <v>5482</v>
      </c>
      <c r="M12" s="8">
        <v>5489</v>
      </c>
      <c r="N12" s="8">
        <v>5502</v>
      </c>
      <c r="O12" s="8">
        <f t="shared" si="0"/>
        <v>-18</v>
      </c>
      <c r="P12" s="22">
        <f t="shared" si="1"/>
        <v>-3.2608695652173911E-3</v>
      </c>
    </row>
    <row r="13" spans="1:16" x14ac:dyDescent="0.25">
      <c r="A13" t="s">
        <v>10</v>
      </c>
      <c r="B13" s="8">
        <v>47723</v>
      </c>
      <c r="C13" s="8">
        <v>47740</v>
      </c>
      <c r="D13" s="8">
        <v>47729</v>
      </c>
      <c r="E13" s="8">
        <v>47703</v>
      </c>
      <c r="F13" s="8">
        <v>47640</v>
      </c>
      <c r="G13" s="8">
        <v>47648</v>
      </c>
      <c r="H13" s="8">
        <v>47654</v>
      </c>
      <c r="I13" s="9">
        <v>47659</v>
      </c>
      <c r="J13" s="8">
        <v>47673</v>
      </c>
      <c r="K13" s="8">
        <v>47694</v>
      </c>
      <c r="L13" s="8">
        <v>47708</v>
      </c>
      <c r="M13" s="8">
        <v>47700</v>
      </c>
      <c r="N13" s="8">
        <v>47657</v>
      </c>
      <c r="O13" s="8">
        <f t="shared" si="0"/>
        <v>-66</v>
      </c>
      <c r="P13" s="22">
        <f t="shared" si="1"/>
        <v>-1.3829809525805167E-3</v>
      </c>
    </row>
    <row r="14" spans="1:16" ht="15" thickBot="1" x14ac:dyDescent="0.4">
      <c r="A14" s="37" t="s">
        <v>13</v>
      </c>
      <c r="B14" s="37">
        <v>53243</v>
      </c>
      <c r="C14" s="37">
        <f t="shared" ref="C14:N14" si="3">SUM(C12:C13)</f>
        <v>53240</v>
      </c>
      <c r="D14" s="37">
        <f t="shared" si="3"/>
        <v>53229</v>
      </c>
      <c r="E14" s="37">
        <f t="shared" si="3"/>
        <v>53206</v>
      </c>
      <c r="F14" s="37">
        <f t="shared" si="3"/>
        <v>53150</v>
      </c>
      <c r="G14" s="37">
        <f t="shared" si="3"/>
        <v>53163</v>
      </c>
      <c r="H14" s="37">
        <f t="shared" si="3"/>
        <v>53172</v>
      </c>
      <c r="I14" s="37">
        <f t="shared" si="3"/>
        <v>53175</v>
      </c>
      <c r="J14" s="37">
        <f t="shared" si="3"/>
        <v>53162</v>
      </c>
      <c r="K14" s="37">
        <f t="shared" si="3"/>
        <v>53187</v>
      </c>
      <c r="L14" s="37">
        <f t="shared" si="3"/>
        <v>53190</v>
      </c>
      <c r="M14" s="37">
        <f t="shared" si="3"/>
        <v>53189</v>
      </c>
      <c r="N14" s="37">
        <f t="shared" si="3"/>
        <v>53159</v>
      </c>
      <c r="O14" s="37">
        <f t="shared" si="0"/>
        <v>-84</v>
      </c>
      <c r="P14" s="23">
        <f t="shared" si="1"/>
        <v>-1.5776721822587008E-3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9"/>
      <c r="M15" s="49"/>
      <c r="N15" s="10"/>
      <c r="O15" s="10"/>
      <c r="P15" s="24"/>
    </row>
    <row r="16" spans="1:16" ht="14.5" x14ac:dyDescent="0.35">
      <c r="A16" s="6" t="s">
        <v>14</v>
      </c>
      <c r="B16" s="6">
        <v>68780</v>
      </c>
      <c r="C16" s="6">
        <f t="shared" ref="C16:N16" si="4">C11+C14</f>
        <v>68772</v>
      </c>
      <c r="D16" s="6">
        <f t="shared" si="4"/>
        <v>68757</v>
      </c>
      <c r="E16" s="6">
        <f t="shared" si="4"/>
        <v>68706</v>
      </c>
      <c r="F16" s="6">
        <f t="shared" si="4"/>
        <v>68637</v>
      </c>
      <c r="G16" s="6">
        <f t="shared" si="4"/>
        <v>68632</v>
      </c>
      <c r="H16" s="6">
        <f t="shared" si="4"/>
        <v>68636</v>
      </c>
      <c r="I16" s="6">
        <f t="shared" si="4"/>
        <v>68616</v>
      </c>
      <c r="J16" s="6">
        <f t="shared" si="4"/>
        <v>68526</v>
      </c>
      <c r="K16" s="6">
        <f t="shared" si="4"/>
        <v>68537</v>
      </c>
      <c r="L16" s="6">
        <f t="shared" si="4"/>
        <v>68497</v>
      </c>
      <c r="M16" s="6">
        <f t="shared" si="4"/>
        <v>68471</v>
      </c>
      <c r="N16" s="6">
        <f t="shared" si="4"/>
        <v>68437</v>
      </c>
      <c r="O16" s="40">
        <f>N16-B16</f>
        <v>-343</v>
      </c>
      <c r="P16" s="25">
        <f>O16/B16</f>
        <v>-4.9869148008141904E-3</v>
      </c>
    </row>
    <row r="17" spans="1:16" ht="14.5" x14ac:dyDescent="0.35">
      <c r="A17" s="6" t="s">
        <v>28</v>
      </c>
      <c r="B17" s="42">
        <f t="shared" ref="B17:N17" si="5">B16/B18*100</f>
        <v>1.2475671714615837</v>
      </c>
      <c r="C17" s="42">
        <f t="shared" si="5"/>
        <v>1.2473320168139166</v>
      </c>
      <c r="D17" s="42">
        <f t="shared" si="5"/>
        <v>1.2470493282489128</v>
      </c>
      <c r="E17" s="42">
        <f t="shared" si="5"/>
        <v>1.2461905630802124</v>
      </c>
      <c r="F17" s="42">
        <f t="shared" si="5"/>
        <v>1.2448886869604725</v>
      </c>
      <c r="G17" s="42">
        <f t="shared" si="5"/>
        <v>1.2449508673225429</v>
      </c>
      <c r="H17" s="42">
        <f t="shared" si="5"/>
        <v>1.2447280952083881</v>
      </c>
      <c r="I17" s="42">
        <f t="shared" si="5"/>
        <v>1.2440470546257698</v>
      </c>
      <c r="J17" s="42">
        <f t="shared" si="5"/>
        <v>1.2420486933983426</v>
      </c>
      <c r="K17" s="42">
        <f t="shared" si="5"/>
        <v>1.2423692187831101</v>
      </c>
      <c r="L17" s="42">
        <f t="shared" si="5"/>
        <v>1.2414256322667359</v>
      </c>
      <c r="M17" s="42">
        <f t="shared" si="5"/>
        <v>1.2407542777038245</v>
      </c>
      <c r="N17" s="42">
        <f t="shared" si="5"/>
        <v>1.2402682967981227</v>
      </c>
      <c r="O17" s="5"/>
      <c r="P17" s="26"/>
    </row>
    <row r="18" spans="1:16" ht="15" thickBot="1" x14ac:dyDescent="0.4">
      <c r="A18" s="37" t="s">
        <v>15</v>
      </c>
      <c r="B18" s="37">
        <v>5513130</v>
      </c>
      <c r="C18" s="37">
        <v>5513528</v>
      </c>
      <c r="D18" s="37">
        <v>5513575</v>
      </c>
      <c r="E18" s="37">
        <v>5513282</v>
      </c>
      <c r="F18" s="37">
        <v>5513505</v>
      </c>
      <c r="G18" s="37">
        <v>5512828</v>
      </c>
      <c r="H18" s="37">
        <v>5514136</v>
      </c>
      <c r="I18" s="37">
        <v>5515547</v>
      </c>
      <c r="J18" s="37">
        <v>5517175</v>
      </c>
      <c r="K18" s="37">
        <v>5516637</v>
      </c>
      <c r="L18" s="48">
        <v>5517608</v>
      </c>
      <c r="M18" s="48">
        <v>5518498</v>
      </c>
      <c r="N18" s="37">
        <v>5517919</v>
      </c>
      <c r="O18" s="37">
        <f>N18-B18</f>
        <v>4789</v>
      </c>
      <c r="P18" s="23">
        <f>O18/B18</f>
        <v>8.686535597745745E-4</v>
      </c>
    </row>
    <row r="20" spans="1:16" ht="30" customHeight="1" thickBot="1" x14ac:dyDescent="0.4">
      <c r="A20" s="37" t="s">
        <v>48</v>
      </c>
      <c r="B20" s="43">
        <v>43100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76</v>
      </c>
      <c r="P20" s="32" t="s">
        <v>45</v>
      </c>
    </row>
    <row r="21" spans="1:16" x14ac:dyDescent="0.25">
      <c r="A21" s="33" t="s">
        <v>49</v>
      </c>
      <c r="B21" s="38">
        <v>12516</v>
      </c>
      <c r="C21" s="33">
        <v>12505</v>
      </c>
      <c r="D21" s="33">
        <v>12493</v>
      </c>
      <c r="E21" s="38">
        <v>12488</v>
      </c>
      <c r="F21" s="38">
        <v>12493</v>
      </c>
      <c r="G21" s="38">
        <v>12514</v>
      </c>
      <c r="H21" s="38">
        <v>12484</v>
      </c>
      <c r="I21" s="38">
        <v>12475</v>
      </c>
      <c r="J21" s="38">
        <v>12455</v>
      </c>
      <c r="K21" s="38">
        <v>12428</v>
      </c>
      <c r="L21" s="38">
        <v>12422</v>
      </c>
      <c r="M21" s="38">
        <v>12397</v>
      </c>
      <c r="N21" s="38">
        <v>12387</v>
      </c>
      <c r="O21" s="8">
        <f>N21-B21</f>
        <v>-129</v>
      </c>
      <c r="P21" s="22">
        <f>O21/B21</f>
        <v>-1.0306807286673058E-2</v>
      </c>
    </row>
    <row r="22" spans="1:16" x14ac:dyDescent="0.25">
      <c r="A22" s="34" t="s">
        <v>50</v>
      </c>
      <c r="B22" s="34">
        <v>19379</v>
      </c>
      <c r="C22" s="34">
        <v>19384</v>
      </c>
      <c r="D22" s="34">
        <v>19377</v>
      </c>
      <c r="E22" s="34">
        <v>19367</v>
      </c>
      <c r="F22" s="34">
        <v>19379</v>
      </c>
      <c r="G22" s="34">
        <v>19381</v>
      </c>
      <c r="H22" s="34">
        <v>19425</v>
      </c>
      <c r="I22" s="34">
        <v>19374</v>
      </c>
      <c r="J22" s="34">
        <v>19282</v>
      </c>
      <c r="K22" s="34">
        <v>19216</v>
      </c>
      <c r="L22" s="34">
        <v>19247</v>
      </c>
      <c r="M22" s="34">
        <v>19256</v>
      </c>
      <c r="N22" s="34">
        <v>19278</v>
      </c>
      <c r="O22" s="35">
        <f>N22-B22</f>
        <v>-101</v>
      </c>
      <c r="P22" s="36">
        <f>O22/B22</f>
        <v>-5.2118272356674747E-3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2"/>
  <sheetViews>
    <sheetView workbookViewId="0">
      <pane xSplit="1" topLeftCell="B1" activePane="topRight" state="frozen"/>
      <selection pane="topRight" activeCell="A3" sqref="A3"/>
    </sheetView>
  </sheetViews>
  <sheetFormatPr defaultRowHeight="12.5" x14ac:dyDescent="0.25"/>
  <cols>
    <col min="1" max="1" width="24.36328125" customWidth="1"/>
    <col min="2" max="2" width="9.6328125" customWidth="1"/>
    <col min="3" max="11" width="8.36328125" customWidth="1"/>
    <col min="12" max="12" width="6" customWidth="1"/>
    <col min="13" max="13" width="6.6328125" customWidth="1"/>
    <col min="14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70</v>
      </c>
      <c r="B1" s="1"/>
    </row>
    <row r="2" spans="1:16" x14ac:dyDescent="0.25">
      <c r="A2" t="s">
        <v>73</v>
      </c>
    </row>
    <row r="3" spans="1:16" ht="13" x14ac:dyDescent="0.3">
      <c r="A3" s="41"/>
    </row>
    <row r="4" spans="1:16" ht="30" customHeight="1" thickBot="1" x14ac:dyDescent="0.4">
      <c r="A4" s="4"/>
      <c r="B4" s="43">
        <v>42735</v>
      </c>
      <c r="C4" s="45" t="s">
        <v>71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72</v>
      </c>
      <c r="P4" s="32" t="s">
        <v>45</v>
      </c>
    </row>
    <row r="5" spans="1:16" ht="13" x14ac:dyDescent="0.3">
      <c r="A5" t="s">
        <v>0</v>
      </c>
      <c r="B5" s="8">
        <v>1219</v>
      </c>
      <c r="C5" s="29">
        <v>1213</v>
      </c>
      <c r="D5" s="8">
        <v>1207</v>
      </c>
      <c r="E5" s="8">
        <v>1199</v>
      </c>
      <c r="F5" s="29">
        <v>1201</v>
      </c>
      <c r="G5" s="8">
        <v>1200</v>
      </c>
      <c r="H5" s="8">
        <v>1200</v>
      </c>
      <c r="I5" s="9">
        <v>1188</v>
      </c>
      <c r="J5" s="8">
        <v>1180</v>
      </c>
      <c r="K5" s="8">
        <v>1177</v>
      </c>
      <c r="L5" s="47" t="s">
        <v>74</v>
      </c>
      <c r="M5" s="47" t="s">
        <v>74</v>
      </c>
      <c r="N5" s="8">
        <v>1170</v>
      </c>
      <c r="O5" s="8">
        <f>N5-B5</f>
        <v>-49</v>
      </c>
      <c r="P5" s="22">
        <f>O5/B5</f>
        <v>-4.0196882690730108E-2</v>
      </c>
    </row>
    <row r="6" spans="1:16" ht="13" x14ac:dyDescent="0.3">
      <c r="A6" t="s">
        <v>1</v>
      </c>
      <c r="B6" s="8">
        <v>4298</v>
      </c>
      <c r="C6" s="29">
        <v>4294</v>
      </c>
      <c r="D6" s="8">
        <v>4291</v>
      </c>
      <c r="E6" s="8">
        <v>4300</v>
      </c>
      <c r="F6" s="29">
        <v>4303</v>
      </c>
      <c r="G6" s="8">
        <v>4314</v>
      </c>
      <c r="H6" s="8">
        <v>4317</v>
      </c>
      <c r="I6" s="9">
        <v>4301</v>
      </c>
      <c r="J6" s="8">
        <v>4305</v>
      </c>
      <c r="K6" s="8">
        <v>4308</v>
      </c>
      <c r="L6" s="47" t="s">
        <v>74</v>
      </c>
      <c r="M6" s="47" t="s">
        <v>74</v>
      </c>
      <c r="N6" s="8">
        <v>4310</v>
      </c>
      <c r="O6" s="8">
        <f>N6-B6</f>
        <v>12</v>
      </c>
      <c r="P6" s="22">
        <f t="shared" ref="P6:P14" si="0">O6/B6</f>
        <v>2.791996277338297E-3</v>
      </c>
    </row>
    <row r="7" spans="1:16" ht="13" x14ac:dyDescent="0.3">
      <c r="A7" t="s">
        <v>2</v>
      </c>
      <c r="B7" s="8">
        <v>811</v>
      </c>
      <c r="C7" s="29">
        <v>809</v>
      </c>
      <c r="D7" s="8">
        <v>807</v>
      </c>
      <c r="E7" s="8">
        <v>805</v>
      </c>
      <c r="F7" s="29">
        <v>803</v>
      </c>
      <c r="G7" s="8">
        <v>802</v>
      </c>
      <c r="H7" s="8">
        <v>798</v>
      </c>
      <c r="I7" s="9">
        <v>793</v>
      </c>
      <c r="J7" s="8">
        <v>789</v>
      </c>
      <c r="K7" s="8">
        <v>789</v>
      </c>
      <c r="L7" s="47" t="s">
        <v>74</v>
      </c>
      <c r="M7" s="47" t="s">
        <v>74</v>
      </c>
      <c r="N7" s="8">
        <v>789</v>
      </c>
      <c r="O7" s="8">
        <f t="shared" ref="O7:O18" si="1">N7-B7</f>
        <v>-22</v>
      </c>
      <c r="P7" s="22">
        <f t="shared" si="0"/>
        <v>-2.7127003699136867E-2</v>
      </c>
    </row>
    <row r="8" spans="1:16" ht="13" x14ac:dyDescent="0.3">
      <c r="A8" t="s">
        <v>3</v>
      </c>
      <c r="B8" s="8">
        <v>2907</v>
      </c>
      <c r="C8" s="29">
        <v>2902</v>
      </c>
      <c r="D8" s="8">
        <v>2898</v>
      </c>
      <c r="E8" s="8">
        <v>2896</v>
      </c>
      <c r="F8" s="29">
        <v>2895</v>
      </c>
      <c r="G8" s="8">
        <v>2895</v>
      </c>
      <c r="H8" s="8">
        <v>2905</v>
      </c>
      <c r="I8" s="9">
        <v>2906</v>
      </c>
      <c r="J8" s="8">
        <v>2866</v>
      </c>
      <c r="K8" s="8">
        <v>2869</v>
      </c>
      <c r="L8" s="47" t="s">
        <v>74</v>
      </c>
      <c r="M8" s="47" t="s">
        <v>74</v>
      </c>
      <c r="N8" s="8">
        <v>2860</v>
      </c>
      <c r="O8" s="8">
        <f>N8-B8</f>
        <v>-47</v>
      </c>
      <c r="P8" s="22">
        <f t="shared" si="0"/>
        <v>-1.6167870657034743E-2</v>
      </c>
    </row>
    <row r="9" spans="1:16" ht="13" x14ac:dyDescent="0.3">
      <c r="A9" t="s">
        <v>4</v>
      </c>
      <c r="B9" s="8">
        <v>3232</v>
      </c>
      <c r="C9" s="29">
        <v>3228</v>
      </c>
      <c r="D9" s="8">
        <v>3232</v>
      </c>
      <c r="E9" s="8">
        <v>3230</v>
      </c>
      <c r="F9" s="29">
        <v>3231</v>
      </c>
      <c r="G9" s="8">
        <v>3239</v>
      </c>
      <c r="H9" s="8">
        <v>3229</v>
      </c>
      <c r="I9" s="9">
        <v>3220</v>
      </c>
      <c r="J9" s="8">
        <v>3206</v>
      </c>
      <c r="K9" s="8">
        <v>3197</v>
      </c>
      <c r="L9" s="47" t="s">
        <v>74</v>
      </c>
      <c r="M9" s="47" t="s">
        <v>74</v>
      </c>
      <c r="N9" s="8">
        <v>3194</v>
      </c>
      <c r="O9" s="8">
        <f t="shared" si="1"/>
        <v>-38</v>
      </c>
      <c r="P9" s="22">
        <f t="shared" si="0"/>
        <v>-1.1757425742574257E-2</v>
      </c>
    </row>
    <row r="10" spans="1:16" ht="13" x14ac:dyDescent="0.3">
      <c r="A10" t="s">
        <v>6</v>
      </c>
      <c r="B10" s="8">
        <v>3259</v>
      </c>
      <c r="C10" s="29">
        <v>3261</v>
      </c>
      <c r="D10" s="8">
        <v>3251</v>
      </c>
      <c r="E10" s="8">
        <v>3261</v>
      </c>
      <c r="F10" s="29">
        <v>3260</v>
      </c>
      <c r="G10" s="8">
        <v>3254</v>
      </c>
      <c r="H10" s="8">
        <v>3266</v>
      </c>
      <c r="I10" s="9">
        <v>3262</v>
      </c>
      <c r="J10" s="8">
        <v>3255</v>
      </c>
      <c r="K10" s="8">
        <v>3242</v>
      </c>
      <c r="L10" s="47" t="s">
        <v>74</v>
      </c>
      <c r="M10" s="47" t="s">
        <v>74</v>
      </c>
      <c r="N10" s="8">
        <v>3217</v>
      </c>
      <c r="O10" s="8">
        <f t="shared" si="1"/>
        <v>-42</v>
      </c>
      <c r="P10" s="22">
        <f t="shared" si="0"/>
        <v>-1.2887388769561215E-2</v>
      </c>
    </row>
    <row r="11" spans="1:16" ht="15" thickBot="1" x14ac:dyDescent="0.4">
      <c r="A11" s="37" t="s">
        <v>7</v>
      </c>
      <c r="B11" s="37">
        <v>15726</v>
      </c>
      <c r="C11" s="37">
        <f t="shared" ref="C11:N11" si="2">SUM(C5:C10)</f>
        <v>15707</v>
      </c>
      <c r="D11" s="37">
        <f t="shared" si="2"/>
        <v>15686</v>
      </c>
      <c r="E11" s="37">
        <f t="shared" si="2"/>
        <v>15691</v>
      </c>
      <c r="F11" s="37">
        <f t="shared" si="2"/>
        <v>15693</v>
      </c>
      <c r="G11" s="37">
        <f t="shared" si="2"/>
        <v>15704</v>
      </c>
      <c r="H11" s="37">
        <f t="shared" si="2"/>
        <v>15715</v>
      </c>
      <c r="I11" s="37">
        <f t="shared" si="2"/>
        <v>15670</v>
      </c>
      <c r="J11" s="37">
        <f t="shared" si="2"/>
        <v>15601</v>
      </c>
      <c r="K11" s="37">
        <f>SUM(K5:K10)</f>
        <v>15582</v>
      </c>
      <c r="L11" s="48" t="s">
        <v>74</v>
      </c>
      <c r="M11" s="48" t="s">
        <v>74</v>
      </c>
      <c r="N11" s="37">
        <f t="shared" si="2"/>
        <v>15540</v>
      </c>
      <c r="O11" s="37">
        <f t="shared" si="1"/>
        <v>-186</v>
      </c>
      <c r="P11" s="23">
        <f t="shared" si="0"/>
        <v>-1.1827546737886304E-2</v>
      </c>
    </row>
    <row r="12" spans="1:16" ht="13" x14ac:dyDescent="0.3">
      <c r="A12" t="s">
        <v>9</v>
      </c>
      <c r="B12" s="8">
        <v>5578</v>
      </c>
      <c r="C12" s="8">
        <v>5564</v>
      </c>
      <c r="D12" s="8">
        <v>5566</v>
      </c>
      <c r="E12" s="8">
        <v>5574</v>
      </c>
      <c r="F12" s="8">
        <v>5583</v>
      </c>
      <c r="G12" s="8">
        <v>5581</v>
      </c>
      <c r="H12" s="8">
        <v>5585</v>
      </c>
      <c r="I12" s="9">
        <v>5576</v>
      </c>
      <c r="J12" s="8">
        <v>5584</v>
      </c>
      <c r="K12" s="8">
        <v>5564</v>
      </c>
      <c r="L12" s="47" t="s">
        <v>74</v>
      </c>
      <c r="M12" s="47" t="s">
        <v>74</v>
      </c>
      <c r="N12" s="8">
        <v>5519</v>
      </c>
      <c r="O12" s="8">
        <f t="shared" si="1"/>
        <v>-59</v>
      </c>
      <c r="P12" s="22">
        <f t="shared" si="0"/>
        <v>-1.0577267837934744E-2</v>
      </c>
    </row>
    <row r="13" spans="1:16" ht="13" x14ac:dyDescent="0.3">
      <c r="A13" t="s">
        <v>10</v>
      </c>
      <c r="B13" s="8">
        <v>47723</v>
      </c>
      <c r="C13" s="8">
        <v>47797</v>
      </c>
      <c r="D13" s="8">
        <v>47875</v>
      </c>
      <c r="E13" s="8">
        <v>47895</v>
      </c>
      <c r="F13" s="8">
        <v>47896</v>
      </c>
      <c r="G13" s="8">
        <v>47833</v>
      </c>
      <c r="H13" s="8">
        <v>47782</v>
      </c>
      <c r="I13" s="9">
        <v>47813</v>
      </c>
      <c r="J13" s="8">
        <v>47720</v>
      </c>
      <c r="K13" s="8">
        <v>47712</v>
      </c>
      <c r="L13" s="47" t="s">
        <v>74</v>
      </c>
      <c r="M13" s="47" t="s">
        <v>74</v>
      </c>
      <c r="N13" s="8">
        <v>47734</v>
      </c>
      <c r="O13" s="8">
        <f t="shared" si="1"/>
        <v>11</v>
      </c>
      <c r="P13" s="22">
        <f t="shared" si="0"/>
        <v>2.3049682543008611E-4</v>
      </c>
    </row>
    <row r="14" spans="1:16" ht="15" thickBot="1" x14ac:dyDescent="0.4">
      <c r="A14" s="37" t="s">
        <v>13</v>
      </c>
      <c r="B14" s="37">
        <v>53301</v>
      </c>
      <c r="C14" s="37">
        <f t="shared" ref="C14:N14" si="3">SUM(C12:C13)</f>
        <v>53361</v>
      </c>
      <c r="D14" s="37">
        <f t="shared" si="3"/>
        <v>53441</v>
      </c>
      <c r="E14" s="37">
        <f t="shared" si="3"/>
        <v>53469</v>
      </c>
      <c r="F14" s="37">
        <f t="shared" si="3"/>
        <v>53479</v>
      </c>
      <c r="G14" s="37">
        <f t="shared" si="3"/>
        <v>53414</v>
      </c>
      <c r="H14" s="37">
        <f t="shared" si="3"/>
        <v>53367</v>
      </c>
      <c r="I14" s="37">
        <f t="shared" si="3"/>
        <v>53389</v>
      </c>
      <c r="J14" s="37">
        <f t="shared" si="3"/>
        <v>53304</v>
      </c>
      <c r="K14" s="37">
        <f t="shared" si="3"/>
        <v>53276</v>
      </c>
      <c r="L14" s="48" t="s">
        <v>74</v>
      </c>
      <c r="M14" s="48" t="s">
        <v>74</v>
      </c>
      <c r="N14" s="37">
        <f t="shared" si="3"/>
        <v>53253</v>
      </c>
      <c r="O14" s="37">
        <f t="shared" si="1"/>
        <v>-48</v>
      </c>
      <c r="P14" s="23">
        <f t="shared" si="0"/>
        <v>-9.0054595598581643E-4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9"/>
      <c r="M15" s="49"/>
      <c r="N15" s="10"/>
      <c r="O15" s="10"/>
      <c r="P15" s="24"/>
    </row>
    <row r="16" spans="1:16" ht="14.5" x14ac:dyDescent="0.35">
      <c r="A16" s="6" t="s">
        <v>14</v>
      </c>
      <c r="B16" s="6">
        <v>69027</v>
      </c>
      <c r="C16" s="6">
        <f t="shared" ref="C16:K16" si="4">C11+C14</f>
        <v>69068</v>
      </c>
      <c r="D16" s="6">
        <f t="shared" si="4"/>
        <v>69127</v>
      </c>
      <c r="E16" s="6">
        <f t="shared" si="4"/>
        <v>69160</v>
      </c>
      <c r="F16" s="6">
        <f t="shared" si="4"/>
        <v>69172</v>
      </c>
      <c r="G16" s="6">
        <f t="shared" si="4"/>
        <v>69118</v>
      </c>
      <c r="H16" s="6">
        <f t="shared" si="4"/>
        <v>69082</v>
      </c>
      <c r="I16" s="6">
        <f t="shared" si="4"/>
        <v>69059</v>
      </c>
      <c r="J16" s="6">
        <f t="shared" si="4"/>
        <v>68905</v>
      </c>
      <c r="K16" s="6">
        <f t="shared" si="4"/>
        <v>68858</v>
      </c>
      <c r="L16" s="50" t="s">
        <v>74</v>
      </c>
      <c r="M16" s="50" t="s">
        <v>74</v>
      </c>
      <c r="N16" s="6">
        <f>N11+N14</f>
        <v>68793</v>
      </c>
      <c r="O16" s="40">
        <f t="shared" si="1"/>
        <v>-234</v>
      </c>
      <c r="P16" s="25">
        <f>O16/B16</f>
        <v>-3.389977834760311E-3</v>
      </c>
    </row>
    <row r="17" spans="1:16" ht="14.5" x14ac:dyDescent="0.35">
      <c r="A17" s="6" t="s">
        <v>28</v>
      </c>
      <c r="B17" s="42">
        <f>B16/B18*100</f>
        <v>1.2542844771052699</v>
      </c>
      <c r="C17" s="42">
        <f>C16/C18*100</f>
        <v>1.2551106762729238</v>
      </c>
      <c r="D17" s="42">
        <f t="shared" ref="D17:K17" si="5">D16/D18*100</f>
        <v>1.2560737243520799</v>
      </c>
      <c r="E17" s="42">
        <f t="shared" si="5"/>
        <v>1.2564507555236779</v>
      </c>
      <c r="F17" s="42">
        <f t="shared" si="5"/>
        <v>1.2564767898191449</v>
      </c>
      <c r="G17" s="42">
        <f>G16/G18*100</f>
        <v>1.2553109799663862</v>
      </c>
      <c r="H17" s="42">
        <f t="shared" si="5"/>
        <v>1.2544167975128839</v>
      </c>
      <c r="I17" s="42">
        <f t="shared" si="5"/>
        <v>1.2536319729069254</v>
      </c>
      <c r="J17" s="42">
        <f t="shared" si="5"/>
        <v>1.2506086973251076</v>
      </c>
      <c r="K17" s="42">
        <f t="shared" si="5"/>
        <v>1.2496950989331366</v>
      </c>
      <c r="L17" s="51" t="s">
        <v>74</v>
      </c>
      <c r="M17" s="51" t="s">
        <v>74</v>
      </c>
      <c r="N17" s="42">
        <f>N16/N18*100</f>
        <v>1.2471030908099454</v>
      </c>
      <c r="O17" s="5"/>
      <c r="P17" s="26"/>
    </row>
    <row r="18" spans="1:16" ht="15" thickBot="1" x14ac:dyDescent="0.4">
      <c r="A18" s="37" t="s">
        <v>15</v>
      </c>
      <c r="B18" s="37">
        <v>5503297</v>
      </c>
      <c r="C18" s="37">
        <v>5502941</v>
      </c>
      <c r="D18" s="37">
        <v>5503419</v>
      </c>
      <c r="E18" s="37">
        <v>5504394</v>
      </c>
      <c r="F18" s="37">
        <v>5505235</v>
      </c>
      <c r="G18" s="37">
        <v>5506046</v>
      </c>
      <c r="H18" s="37">
        <v>5507101</v>
      </c>
      <c r="I18" s="37">
        <v>5508714</v>
      </c>
      <c r="J18" s="37">
        <v>5509717</v>
      </c>
      <c r="K18" s="37">
        <v>5509984</v>
      </c>
      <c r="L18" s="48" t="s">
        <v>74</v>
      </c>
      <c r="M18" s="48" t="s">
        <v>74</v>
      </c>
      <c r="N18" s="37">
        <v>5516224</v>
      </c>
      <c r="O18" s="37">
        <f t="shared" si="1"/>
        <v>12927</v>
      </c>
      <c r="P18" s="23">
        <f>O18/B18</f>
        <v>2.3489555442855439E-3</v>
      </c>
    </row>
    <row r="20" spans="1:16" ht="30" customHeight="1" thickBot="1" x14ac:dyDescent="0.4">
      <c r="A20" s="37" t="s">
        <v>48</v>
      </c>
      <c r="B20" s="43">
        <v>42735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72</v>
      </c>
      <c r="P20" s="32" t="s">
        <v>45</v>
      </c>
    </row>
    <row r="21" spans="1:16" ht="13" x14ac:dyDescent="0.3">
      <c r="A21" s="33" t="s">
        <v>49</v>
      </c>
      <c r="B21" s="38">
        <v>12586</v>
      </c>
      <c r="C21" s="33">
        <v>12562</v>
      </c>
      <c r="D21" s="33">
        <v>12541</v>
      </c>
      <c r="E21" s="38">
        <v>12546</v>
      </c>
      <c r="F21" s="38">
        <v>12545</v>
      </c>
      <c r="G21" s="38">
        <v>12557</v>
      </c>
      <c r="H21" s="38">
        <v>12549</v>
      </c>
      <c r="I21" s="38">
        <v>12569</v>
      </c>
      <c r="J21" s="38">
        <v>12533</v>
      </c>
      <c r="K21" s="38">
        <v>12511</v>
      </c>
      <c r="L21" s="47" t="s">
        <v>74</v>
      </c>
      <c r="M21" s="47" t="s">
        <v>74</v>
      </c>
      <c r="N21" s="38">
        <v>12514</v>
      </c>
      <c r="O21" s="8">
        <f>N21-B21</f>
        <v>-72</v>
      </c>
      <c r="P21" s="22">
        <f>O21/B21</f>
        <v>-5.7206419831558877E-3</v>
      </c>
    </row>
    <row r="22" spans="1:16" ht="13" x14ac:dyDescent="0.3">
      <c r="A22" s="34" t="s">
        <v>50</v>
      </c>
      <c r="B22" s="34">
        <v>19377</v>
      </c>
      <c r="C22" s="34">
        <v>19372</v>
      </c>
      <c r="D22" s="34">
        <v>19387</v>
      </c>
      <c r="E22" s="34">
        <v>19432</v>
      </c>
      <c r="F22" s="34">
        <v>19456</v>
      </c>
      <c r="G22" s="34">
        <v>19462</v>
      </c>
      <c r="H22" s="34">
        <v>19420</v>
      </c>
      <c r="I22" s="34">
        <v>19423</v>
      </c>
      <c r="J22" s="34">
        <v>19394</v>
      </c>
      <c r="K22" s="34">
        <v>19378</v>
      </c>
      <c r="L22" s="52" t="s">
        <v>74</v>
      </c>
      <c r="M22" s="52" t="s">
        <v>74</v>
      </c>
      <c r="N22" s="34">
        <v>19387</v>
      </c>
      <c r="O22" s="35">
        <f>N22-B22</f>
        <v>10</v>
      </c>
      <c r="P22" s="36">
        <f>O22/B22</f>
        <v>5.1607575992155652E-4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workbookViewId="0">
      <pane xSplit="1" topLeftCell="B1" activePane="topRight" state="frozen"/>
      <selection pane="topRight" activeCell="A3" sqref="A3"/>
    </sheetView>
  </sheetViews>
  <sheetFormatPr defaultRowHeight="12.5" x14ac:dyDescent="0.25"/>
  <cols>
    <col min="1" max="1" width="27.453125" customWidth="1"/>
    <col min="2" max="2" width="11.54296875" customWidth="1"/>
    <col min="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67</v>
      </c>
      <c r="B1" s="1"/>
    </row>
    <row r="2" spans="1:16" x14ac:dyDescent="0.25">
      <c r="A2" t="s">
        <v>30</v>
      </c>
    </row>
    <row r="3" spans="1:16" ht="13" x14ac:dyDescent="0.3">
      <c r="A3" s="41"/>
    </row>
    <row r="4" spans="1:16" ht="30" customHeight="1" thickBot="1" x14ac:dyDescent="0.4">
      <c r="A4" s="4"/>
      <c r="B4" s="43">
        <v>42369</v>
      </c>
      <c r="C4" s="45" t="s">
        <v>69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68</v>
      </c>
      <c r="P4" s="32" t="s">
        <v>45</v>
      </c>
    </row>
    <row r="5" spans="1:16" x14ac:dyDescent="0.25">
      <c r="A5" t="s">
        <v>0</v>
      </c>
      <c r="B5" s="8">
        <v>1225</v>
      </c>
      <c r="C5" s="29">
        <v>1219</v>
      </c>
      <c r="D5" s="8">
        <v>1216</v>
      </c>
      <c r="E5" s="8">
        <v>1213</v>
      </c>
      <c r="F5" s="29">
        <v>1214</v>
      </c>
      <c r="G5" s="8">
        <v>1208</v>
      </c>
      <c r="H5" s="8">
        <v>1212</v>
      </c>
      <c r="I5" s="9">
        <v>1221</v>
      </c>
      <c r="J5" s="8">
        <v>1222</v>
      </c>
      <c r="K5" s="8">
        <v>1218</v>
      </c>
      <c r="L5" s="8">
        <v>1221</v>
      </c>
      <c r="M5" s="8">
        <v>1220</v>
      </c>
      <c r="N5" s="8">
        <v>1219</v>
      </c>
      <c r="O5" s="8">
        <f>N5-B5</f>
        <v>-6</v>
      </c>
      <c r="P5" s="22">
        <f>O5/B5</f>
        <v>-4.8979591836734691E-3</v>
      </c>
    </row>
    <row r="6" spans="1:16" x14ac:dyDescent="0.25">
      <c r="A6" t="s">
        <v>1</v>
      </c>
      <c r="B6" s="8">
        <v>4305</v>
      </c>
      <c r="C6" s="29">
        <v>4299</v>
      </c>
      <c r="D6" s="8">
        <v>4288</v>
      </c>
      <c r="E6" s="8">
        <v>4281</v>
      </c>
      <c r="F6" s="29">
        <v>4289</v>
      </c>
      <c r="G6" s="8">
        <v>4288</v>
      </c>
      <c r="H6" s="8">
        <v>4291</v>
      </c>
      <c r="I6" s="9">
        <v>4302</v>
      </c>
      <c r="J6" s="8">
        <v>4280</v>
      </c>
      <c r="K6" s="8">
        <v>4289</v>
      </c>
      <c r="L6" s="8">
        <v>4293</v>
      </c>
      <c r="M6" s="8">
        <v>4292</v>
      </c>
      <c r="N6" s="8">
        <v>4298</v>
      </c>
      <c r="O6" s="8">
        <f t="shared" ref="O6:O14" si="0">N6-B6</f>
        <v>-7</v>
      </c>
      <c r="P6" s="22">
        <f t="shared" ref="P6:P14" si="1">O6/B6</f>
        <v>-1.6260162601626016E-3</v>
      </c>
    </row>
    <row r="7" spans="1:16" x14ac:dyDescent="0.25">
      <c r="A7" t="s">
        <v>2</v>
      </c>
      <c r="B7" s="8">
        <v>798</v>
      </c>
      <c r="C7" s="29">
        <v>797</v>
      </c>
      <c r="D7" s="8">
        <v>805</v>
      </c>
      <c r="E7" s="8">
        <v>804</v>
      </c>
      <c r="F7" s="29">
        <v>810</v>
      </c>
      <c r="G7" s="8">
        <v>811</v>
      </c>
      <c r="H7" s="8">
        <v>814</v>
      </c>
      <c r="I7" s="9">
        <v>816</v>
      </c>
      <c r="J7" s="8">
        <v>817</v>
      </c>
      <c r="K7" s="8">
        <v>814</v>
      </c>
      <c r="L7" s="8">
        <v>814</v>
      </c>
      <c r="M7" s="8">
        <v>813</v>
      </c>
      <c r="N7" s="8">
        <v>811</v>
      </c>
      <c r="O7" s="8">
        <f t="shared" si="0"/>
        <v>13</v>
      </c>
      <c r="P7" s="22">
        <f t="shared" si="1"/>
        <v>1.6290726817042606E-2</v>
      </c>
    </row>
    <row r="8" spans="1:16" x14ac:dyDescent="0.25">
      <c r="A8" t="s">
        <v>3</v>
      </c>
      <c r="B8" s="8">
        <v>2931</v>
      </c>
      <c r="C8" s="29">
        <v>2922</v>
      </c>
      <c r="D8" s="8">
        <v>2921</v>
      </c>
      <c r="E8" s="8">
        <v>2913</v>
      </c>
      <c r="F8" s="29">
        <v>2916</v>
      </c>
      <c r="G8" s="8">
        <v>2923</v>
      </c>
      <c r="H8" s="8">
        <v>2922</v>
      </c>
      <c r="I8" s="9">
        <v>2916</v>
      </c>
      <c r="J8" s="8">
        <v>2898</v>
      </c>
      <c r="K8" s="8">
        <v>2900</v>
      </c>
      <c r="L8" s="8">
        <v>2907</v>
      </c>
      <c r="M8" s="8">
        <v>2912</v>
      </c>
      <c r="N8" s="8">
        <v>2907</v>
      </c>
      <c r="O8" s="8">
        <f t="shared" si="0"/>
        <v>-24</v>
      </c>
      <c r="P8" s="22">
        <f t="shared" si="1"/>
        <v>-8.1883316274309111E-3</v>
      </c>
    </row>
    <row r="9" spans="1:16" x14ac:dyDescent="0.25">
      <c r="A9" t="s">
        <v>4</v>
      </c>
      <c r="B9" s="8">
        <v>3311</v>
      </c>
      <c r="C9" s="29">
        <v>3303</v>
      </c>
      <c r="D9" s="8">
        <v>3294</v>
      </c>
      <c r="E9" s="8">
        <v>3289</v>
      </c>
      <c r="F9" s="29">
        <v>3289</v>
      </c>
      <c r="G9" s="8">
        <v>3292</v>
      </c>
      <c r="H9" s="8">
        <v>3293</v>
      </c>
      <c r="I9" s="9">
        <v>3295</v>
      </c>
      <c r="J9" s="8">
        <v>3274</v>
      </c>
      <c r="K9" s="8">
        <v>3249</v>
      </c>
      <c r="L9" s="8">
        <v>3239</v>
      </c>
      <c r="M9" s="8">
        <v>3234</v>
      </c>
      <c r="N9" s="8">
        <v>3232</v>
      </c>
      <c r="O9" s="8">
        <f t="shared" si="0"/>
        <v>-79</v>
      </c>
      <c r="P9" s="22">
        <f t="shared" si="1"/>
        <v>-2.3859861069163393E-2</v>
      </c>
    </row>
    <row r="10" spans="1:16" x14ac:dyDescent="0.25">
      <c r="A10" t="s">
        <v>6</v>
      </c>
      <c r="B10" s="8">
        <v>3302</v>
      </c>
      <c r="C10" s="29">
        <v>3296</v>
      </c>
      <c r="D10" s="8">
        <v>3291</v>
      </c>
      <c r="E10" s="8">
        <v>3286</v>
      </c>
      <c r="F10" s="29">
        <v>3284</v>
      </c>
      <c r="G10" s="8">
        <v>3289</v>
      </c>
      <c r="H10" s="8">
        <v>3278</v>
      </c>
      <c r="I10" s="9">
        <v>3262</v>
      </c>
      <c r="J10" s="8">
        <v>3271</v>
      </c>
      <c r="K10" s="8">
        <v>3267</v>
      </c>
      <c r="L10" s="8">
        <v>3268</v>
      </c>
      <c r="M10" s="8">
        <v>3265</v>
      </c>
      <c r="N10" s="8">
        <v>3259</v>
      </c>
      <c r="O10" s="8">
        <f t="shared" si="0"/>
        <v>-43</v>
      </c>
      <c r="P10" s="22">
        <f t="shared" si="1"/>
        <v>-1.3022410660205935E-2</v>
      </c>
    </row>
    <row r="11" spans="1:16" ht="15" thickBot="1" x14ac:dyDescent="0.4">
      <c r="A11" s="37" t="s">
        <v>7</v>
      </c>
      <c r="B11" s="37">
        <v>15876</v>
      </c>
      <c r="C11" s="37">
        <f t="shared" ref="C11:N11" si="2">SUM(C5:C10)</f>
        <v>15836</v>
      </c>
      <c r="D11" s="37">
        <f t="shared" si="2"/>
        <v>15815</v>
      </c>
      <c r="E11" s="37">
        <f t="shared" si="2"/>
        <v>15786</v>
      </c>
      <c r="F11" s="37">
        <f t="shared" si="2"/>
        <v>15802</v>
      </c>
      <c r="G11" s="37">
        <f t="shared" si="2"/>
        <v>15811</v>
      </c>
      <c r="H11" s="37">
        <f t="shared" si="2"/>
        <v>15810</v>
      </c>
      <c r="I11" s="37">
        <f t="shared" si="2"/>
        <v>15812</v>
      </c>
      <c r="J11" s="37">
        <f t="shared" si="2"/>
        <v>15762</v>
      </c>
      <c r="K11" s="37">
        <f>SUM(K5:K10)</f>
        <v>15737</v>
      </c>
      <c r="L11" s="37">
        <f t="shared" si="2"/>
        <v>15742</v>
      </c>
      <c r="M11" s="37">
        <f t="shared" si="2"/>
        <v>15736</v>
      </c>
      <c r="N11" s="37">
        <f t="shared" si="2"/>
        <v>15726</v>
      </c>
      <c r="O11" s="37">
        <f t="shared" si="0"/>
        <v>-150</v>
      </c>
      <c r="P11" s="23">
        <f t="shared" si="1"/>
        <v>-9.4482237339380201E-3</v>
      </c>
    </row>
    <row r="12" spans="1:16" x14ac:dyDescent="0.25">
      <c r="A12" t="s">
        <v>9</v>
      </c>
      <c r="B12" s="8">
        <v>5590</v>
      </c>
      <c r="C12" s="8">
        <v>5579</v>
      </c>
      <c r="D12" s="8">
        <v>5581</v>
      </c>
      <c r="E12" s="8">
        <v>5583</v>
      </c>
      <c r="F12" s="8">
        <v>5570</v>
      </c>
      <c r="G12" s="8">
        <v>5571</v>
      </c>
      <c r="H12" s="8">
        <v>5572</v>
      </c>
      <c r="I12" s="9">
        <v>5582</v>
      </c>
      <c r="J12" s="8">
        <v>5588</v>
      </c>
      <c r="K12" s="8">
        <v>5578</v>
      </c>
      <c r="L12" s="8">
        <v>5592</v>
      </c>
      <c r="M12" s="8">
        <v>5589</v>
      </c>
      <c r="N12" s="8">
        <v>5578</v>
      </c>
      <c r="O12" s="8">
        <f t="shared" si="0"/>
        <v>-12</v>
      </c>
      <c r="P12" s="22">
        <f t="shared" si="1"/>
        <v>-2.1466905187835419E-3</v>
      </c>
    </row>
    <row r="13" spans="1:16" x14ac:dyDescent="0.25">
      <c r="A13" t="s">
        <v>10</v>
      </c>
      <c r="B13" s="8">
        <v>47570</v>
      </c>
      <c r="C13" s="8">
        <v>47578</v>
      </c>
      <c r="D13" s="8">
        <v>47596</v>
      </c>
      <c r="E13" s="8">
        <v>47622</v>
      </c>
      <c r="F13" s="8">
        <v>47615</v>
      </c>
      <c r="G13" s="8">
        <v>47667</v>
      </c>
      <c r="H13" s="8">
        <v>47681</v>
      </c>
      <c r="I13" s="9">
        <v>47724</v>
      </c>
      <c r="J13" s="8">
        <v>47696</v>
      </c>
      <c r="K13" s="8">
        <v>47730</v>
      </c>
      <c r="L13" s="8">
        <v>47741</v>
      </c>
      <c r="M13" s="8">
        <v>47752</v>
      </c>
      <c r="N13" s="8">
        <v>47723</v>
      </c>
      <c r="O13" s="8">
        <f t="shared" si="0"/>
        <v>153</v>
      </c>
      <c r="P13" s="22">
        <f t="shared" si="1"/>
        <v>3.2163128021862517E-3</v>
      </c>
    </row>
    <row r="14" spans="1:16" ht="15" thickBot="1" x14ac:dyDescent="0.4">
      <c r="A14" s="37" t="s">
        <v>13</v>
      </c>
      <c r="B14" s="37">
        <v>53160</v>
      </c>
      <c r="C14" s="37">
        <f t="shared" ref="C14:N14" si="3">SUM(C12:C13)</f>
        <v>53157</v>
      </c>
      <c r="D14" s="37">
        <f t="shared" si="3"/>
        <v>53177</v>
      </c>
      <c r="E14" s="37">
        <f t="shared" si="3"/>
        <v>53205</v>
      </c>
      <c r="F14" s="37">
        <f t="shared" si="3"/>
        <v>53185</v>
      </c>
      <c r="G14" s="37">
        <f t="shared" si="3"/>
        <v>53238</v>
      </c>
      <c r="H14" s="37">
        <f t="shared" si="3"/>
        <v>53253</v>
      </c>
      <c r="I14" s="37">
        <f t="shared" si="3"/>
        <v>53306</v>
      </c>
      <c r="J14" s="37">
        <f t="shared" si="3"/>
        <v>53284</v>
      </c>
      <c r="K14" s="37">
        <f t="shared" si="3"/>
        <v>53308</v>
      </c>
      <c r="L14" s="37">
        <f t="shared" si="3"/>
        <v>53333</v>
      </c>
      <c r="M14" s="37">
        <f t="shared" si="3"/>
        <v>53341</v>
      </c>
      <c r="N14" s="37">
        <f t="shared" si="3"/>
        <v>53301</v>
      </c>
      <c r="O14" s="37">
        <f t="shared" si="0"/>
        <v>141</v>
      </c>
      <c r="P14" s="23">
        <f t="shared" si="1"/>
        <v>2.652370203160271E-3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4"/>
    </row>
    <row r="16" spans="1:16" ht="14.5" x14ac:dyDescent="0.35">
      <c r="A16" s="6" t="s">
        <v>14</v>
      </c>
      <c r="B16" s="6">
        <f>B11+B14</f>
        <v>69036</v>
      </c>
      <c r="C16" s="6">
        <f t="shared" ref="C16:M16" si="4">C11+C14</f>
        <v>68993</v>
      </c>
      <c r="D16" s="6">
        <f t="shared" si="4"/>
        <v>68992</v>
      </c>
      <c r="E16" s="6">
        <f t="shared" si="4"/>
        <v>68991</v>
      </c>
      <c r="F16" s="6">
        <f t="shared" si="4"/>
        <v>68987</v>
      </c>
      <c r="G16" s="6">
        <f t="shared" si="4"/>
        <v>69049</v>
      </c>
      <c r="H16" s="6">
        <f t="shared" si="4"/>
        <v>69063</v>
      </c>
      <c r="I16" s="6">
        <f t="shared" si="4"/>
        <v>69118</v>
      </c>
      <c r="J16" s="6">
        <f t="shared" si="4"/>
        <v>69046</v>
      </c>
      <c r="K16" s="6">
        <f t="shared" si="4"/>
        <v>69045</v>
      </c>
      <c r="L16" s="6">
        <f t="shared" si="4"/>
        <v>69075</v>
      </c>
      <c r="M16" s="6">
        <f t="shared" si="4"/>
        <v>69077</v>
      </c>
      <c r="N16" s="6">
        <f>N11+N14</f>
        <v>69027</v>
      </c>
      <c r="O16" s="40">
        <f>N16-B16</f>
        <v>-9</v>
      </c>
      <c r="P16" s="25">
        <f>O16/B16</f>
        <v>-1.3036676516600034E-4</v>
      </c>
    </row>
    <row r="17" spans="1:16" ht="14.5" x14ac:dyDescent="0.35">
      <c r="A17" s="6" t="s">
        <v>28</v>
      </c>
      <c r="B17" s="42">
        <f>B16/B18*100</f>
        <v>1.2581032447969023</v>
      </c>
      <c r="C17" s="42">
        <f>C16/C18*100</f>
        <v>1.2574005072029932</v>
      </c>
      <c r="D17" s="42">
        <f t="shared" ref="D17:M17" si="5">D16/D18*100</f>
        <v>1.2572784819353691</v>
      </c>
      <c r="E17" s="42">
        <f t="shared" si="5"/>
        <v>1.2570531704465782</v>
      </c>
      <c r="F17" s="42">
        <f t="shared" si="5"/>
        <v>1.256617153907049</v>
      </c>
      <c r="G17" s="42">
        <f>G16/G18*100</f>
        <v>1.2574883559991077</v>
      </c>
      <c r="H17" s="42">
        <f t="shared" si="5"/>
        <v>1.2573100958925831</v>
      </c>
      <c r="I17" s="42">
        <f t="shared" si="5"/>
        <v>1.2577968555624546</v>
      </c>
      <c r="J17" s="42">
        <f t="shared" si="5"/>
        <v>1.2558670395380034</v>
      </c>
      <c r="K17" s="42">
        <f t="shared" si="5"/>
        <v>1.2552419920033204</v>
      </c>
      <c r="L17" s="42">
        <f t="shared" si="5"/>
        <v>1.2555993003180852</v>
      </c>
      <c r="M17" s="42">
        <f t="shared" si="5"/>
        <v>1.2553212175400053</v>
      </c>
      <c r="N17" s="42">
        <f>N16/N18*100</f>
        <v>1.2542844771052699</v>
      </c>
      <c r="O17" s="5"/>
      <c r="P17" s="26"/>
    </row>
    <row r="18" spans="1:16" ht="15" thickBot="1" x14ac:dyDescent="0.4">
      <c r="A18" s="37" t="s">
        <v>15</v>
      </c>
      <c r="B18" s="37">
        <v>5487308</v>
      </c>
      <c r="C18" s="37">
        <v>5486955</v>
      </c>
      <c r="D18" s="37">
        <v>5487408</v>
      </c>
      <c r="E18" s="37">
        <v>5488312</v>
      </c>
      <c r="F18" s="37">
        <v>5489898</v>
      </c>
      <c r="G18" s="37">
        <v>5491025</v>
      </c>
      <c r="H18" s="37">
        <v>5492917</v>
      </c>
      <c r="I18" s="37">
        <v>5495164</v>
      </c>
      <c r="J18" s="37">
        <v>5497875</v>
      </c>
      <c r="K18" s="37">
        <v>5500533</v>
      </c>
      <c r="L18" s="37">
        <v>5501357</v>
      </c>
      <c r="M18" s="37">
        <v>5502735</v>
      </c>
      <c r="N18" s="37">
        <v>5503297</v>
      </c>
      <c r="O18" s="37">
        <f>N18-B18</f>
        <v>15989</v>
      </c>
      <c r="P18" s="23">
        <f>O18/B18</f>
        <v>2.9138149343904151E-3</v>
      </c>
    </row>
    <row r="20" spans="1:16" ht="30" customHeight="1" thickBot="1" x14ac:dyDescent="0.4">
      <c r="A20" s="37" t="s">
        <v>48</v>
      </c>
      <c r="B20" s="43">
        <v>42369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68</v>
      </c>
      <c r="P20" s="32" t="s">
        <v>45</v>
      </c>
    </row>
    <row r="21" spans="1:16" x14ac:dyDescent="0.25">
      <c r="A21" s="33" t="s">
        <v>49</v>
      </c>
      <c r="B21" s="38">
        <v>12621</v>
      </c>
      <c r="C21" s="33">
        <v>12580</v>
      </c>
      <c r="D21" s="33">
        <v>12575</v>
      </c>
      <c r="E21" s="38">
        <v>12566</v>
      </c>
      <c r="F21" s="38">
        <v>12575</v>
      </c>
      <c r="G21" s="38">
        <v>12596</v>
      </c>
      <c r="H21" s="38">
        <v>12625</v>
      </c>
      <c r="I21" s="38">
        <v>12630</v>
      </c>
      <c r="J21" s="38">
        <v>12582</v>
      </c>
      <c r="K21" s="38">
        <v>12568</v>
      </c>
      <c r="L21" s="38">
        <v>12565</v>
      </c>
      <c r="M21" s="38">
        <v>12572</v>
      </c>
      <c r="N21" s="38">
        <v>12586</v>
      </c>
      <c r="O21" s="8">
        <f>N21-B21</f>
        <v>-35</v>
      </c>
      <c r="P21" s="22">
        <f>O21/B21</f>
        <v>-2.7731558513588465E-3</v>
      </c>
    </row>
    <row r="22" spans="1:16" x14ac:dyDescent="0.25">
      <c r="A22" s="34" t="s">
        <v>50</v>
      </c>
      <c r="B22" s="34">
        <v>19436</v>
      </c>
      <c r="C22" s="34">
        <v>19426</v>
      </c>
      <c r="D22" s="34">
        <v>19446</v>
      </c>
      <c r="E22" s="34">
        <v>19460</v>
      </c>
      <c r="F22" s="34">
        <v>19451</v>
      </c>
      <c r="G22" s="34">
        <v>19440</v>
      </c>
      <c r="H22" s="34">
        <v>19423</v>
      </c>
      <c r="I22" s="34">
        <v>19434</v>
      </c>
      <c r="J22" s="34">
        <v>19351</v>
      </c>
      <c r="K22" s="34">
        <v>19366</v>
      </c>
      <c r="L22" s="34">
        <v>19357</v>
      </c>
      <c r="M22" s="34">
        <v>19350</v>
      </c>
      <c r="N22" s="34">
        <v>19377</v>
      </c>
      <c r="O22" s="35">
        <f>N22-B22</f>
        <v>-59</v>
      </c>
      <c r="P22" s="36">
        <f>O22/B22</f>
        <v>-3.0356040337518007E-3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2"/>
  <sheetViews>
    <sheetView workbookViewId="0">
      <pane xSplit="1" topLeftCell="B1" activePane="topRight" state="frozen"/>
      <selection pane="topRight" activeCell="A3" sqref="A3"/>
    </sheetView>
  </sheetViews>
  <sheetFormatPr defaultRowHeight="12.5" x14ac:dyDescent="0.25"/>
  <cols>
    <col min="1" max="1" width="27.453125" customWidth="1"/>
    <col min="2" max="2" width="10.54296875" customWidth="1"/>
    <col min="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66</v>
      </c>
      <c r="B1" s="1"/>
    </row>
    <row r="2" spans="1:16" x14ac:dyDescent="0.25">
      <c r="A2" t="s">
        <v>30</v>
      </c>
    </row>
    <row r="3" spans="1:16" ht="13" x14ac:dyDescent="0.3">
      <c r="A3" s="41"/>
    </row>
    <row r="4" spans="1:16" ht="30" customHeight="1" thickBot="1" x14ac:dyDescent="0.4">
      <c r="A4" s="4"/>
      <c r="B4" s="43">
        <v>42004</v>
      </c>
      <c r="C4" s="45" t="s">
        <v>64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65</v>
      </c>
      <c r="P4" s="32" t="s">
        <v>45</v>
      </c>
    </row>
    <row r="5" spans="1:16" x14ac:dyDescent="0.25">
      <c r="A5" t="s">
        <v>0</v>
      </c>
      <c r="B5" s="8">
        <v>1222</v>
      </c>
      <c r="C5" s="29">
        <v>1218</v>
      </c>
      <c r="D5" s="8">
        <v>1213</v>
      </c>
      <c r="E5" s="8">
        <v>1212</v>
      </c>
      <c r="F5" s="29">
        <v>1214</v>
      </c>
      <c r="G5" s="8">
        <v>1218</v>
      </c>
      <c r="H5" s="8">
        <v>1222</v>
      </c>
      <c r="I5" s="9">
        <v>1220</v>
      </c>
      <c r="J5" s="8">
        <v>1216</v>
      </c>
      <c r="K5" s="8">
        <v>1228</v>
      </c>
      <c r="L5" s="8">
        <v>1227</v>
      </c>
      <c r="M5" s="8">
        <v>1224</v>
      </c>
      <c r="N5" s="8">
        <v>1225</v>
      </c>
      <c r="O5" s="8">
        <f>N5-B5</f>
        <v>3</v>
      </c>
      <c r="P5" s="22">
        <f>O5/B5</f>
        <v>2.4549918166939444E-3</v>
      </c>
    </row>
    <row r="6" spans="1:16" x14ac:dyDescent="0.25">
      <c r="A6" t="s">
        <v>1</v>
      </c>
      <c r="B6" s="8">
        <v>4283</v>
      </c>
      <c r="C6" s="29">
        <v>4277</v>
      </c>
      <c r="D6" s="8">
        <v>4267</v>
      </c>
      <c r="E6" s="8">
        <v>4274</v>
      </c>
      <c r="F6" s="29">
        <v>4285</v>
      </c>
      <c r="G6" s="8">
        <v>4288</v>
      </c>
      <c r="H6" s="8">
        <v>4287</v>
      </c>
      <c r="I6" s="9">
        <v>4298</v>
      </c>
      <c r="J6" s="8">
        <v>4291</v>
      </c>
      <c r="K6" s="8">
        <v>4287</v>
      </c>
      <c r="L6" s="8">
        <v>4289</v>
      </c>
      <c r="M6" s="8">
        <v>4295</v>
      </c>
      <c r="N6" s="8">
        <v>4304</v>
      </c>
      <c r="O6" s="8">
        <f t="shared" ref="O6:O18" si="0">N6-B6</f>
        <v>21</v>
      </c>
      <c r="P6" s="22">
        <f t="shared" ref="P6:P14" si="1">O6/B6</f>
        <v>4.9031053000233478E-3</v>
      </c>
    </row>
    <row r="7" spans="1:16" x14ac:dyDescent="0.25">
      <c r="A7" t="s">
        <v>2</v>
      </c>
      <c r="B7" s="8">
        <v>817</v>
      </c>
      <c r="C7" s="29">
        <v>817</v>
      </c>
      <c r="D7" s="8">
        <v>815</v>
      </c>
      <c r="E7" s="8">
        <v>816</v>
      </c>
      <c r="F7" s="29">
        <v>820</v>
      </c>
      <c r="G7" s="8">
        <v>822</v>
      </c>
      <c r="H7" s="8">
        <v>815</v>
      </c>
      <c r="I7" s="9">
        <v>811</v>
      </c>
      <c r="J7" s="8">
        <v>804</v>
      </c>
      <c r="K7" s="8">
        <v>804</v>
      </c>
      <c r="L7" s="8">
        <v>801</v>
      </c>
      <c r="M7" s="8">
        <v>798</v>
      </c>
      <c r="N7" s="8">
        <v>799</v>
      </c>
      <c r="O7" s="8">
        <f t="shared" si="0"/>
        <v>-18</v>
      </c>
      <c r="P7" s="22">
        <f t="shared" si="1"/>
        <v>-2.2031823745410038E-2</v>
      </c>
    </row>
    <row r="8" spans="1:16" x14ac:dyDescent="0.25">
      <c r="A8" t="s">
        <v>3</v>
      </c>
      <c r="B8" s="8">
        <v>2893</v>
      </c>
      <c r="C8" s="29">
        <v>2894</v>
      </c>
      <c r="D8" s="8">
        <v>2902</v>
      </c>
      <c r="E8" s="8">
        <v>2900</v>
      </c>
      <c r="F8" s="29">
        <v>2908</v>
      </c>
      <c r="G8" s="8">
        <v>2917</v>
      </c>
      <c r="H8" s="8">
        <v>2927</v>
      </c>
      <c r="I8" s="9">
        <v>2930</v>
      </c>
      <c r="J8" s="8">
        <v>2938</v>
      </c>
      <c r="K8" s="8">
        <v>2928</v>
      </c>
      <c r="L8" s="8">
        <v>2936</v>
      </c>
      <c r="M8" s="8">
        <v>2936</v>
      </c>
      <c r="N8" s="8">
        <v>2932</v>
      </c>
      <c r="O8" s="8">
        <f t="shared" si="0"/>
        <v>39</v>
      </c>
      <c r="P8" s="22">
        <f t="shared" si="1"/>
        <v>1.3480815762184583E-2</v>
      </c>
    </row>
    <row r="9" spans="1:16" x14ac:dyDescent="0.25">
      <c r="A9" t="s">
        <v>4</v>
      </c>
      <c r="B9" s="8">
        <v>3354</v>
      </c>
      <c r="C9" s="29">
        <v>3351</v>
      </c>
      <c r="D9" s="8">
        <v>3333</v>
      </c>
      <c r="E9" s="8">
        <v>3326</v>
      </c>
      <c r="F9" s="29">
        <v>3322</v>
      </c>
      <c r="G9" s="8">
        <v>3330</v>
      </c>
      <c r="H9" s="8">
        <v>3335</v>
      </c>
      <c r="I9" s="9">
        <v>3329</v>
      </c>
      <c r="J9" s="8">
        <v>3313</v>
      </c>
      <c r="K9" s="8">
        <v>3317</v>
      </c>
      <c r="L9" s="8">
        <v>3307</v>
      </c>
      <c r="M9" s="8">
        <v>3318</v>
      </c>
      <c r="N9" s="8">
        <v>3312</v>
      </c>
      <c r="O9" s="8">
        <f t="shared" si="0"/>
        <v>-42</v>
      </c>
      <c r="P9" s="22">
        <f t="shared" si="1"/>
        <v>-1.2522361359570662E-2</v>
      </c>
    </row>
    <row r="10" spans="1:16" x14ac:dyDescent="0.25">
      <c r="A10" t="s">
        <v>6</v>
      </c>
      <c r="B10" s="8">
        <v>3342</v>
      </c>
      <c r="C10" s="29">
        <v>3340</v>
      </c>
      <c r="D10" s="8">
        <v>3345</v>
      </c>
      <c r="E10" s="8">
        <v>3343</v>
      </c>
      <c r="F10" s="29">
        <v>3343</v>
      </c>
      <c r="G10" s="8">
        <v>3344</v>
      </c>
      <c r="H10" s="8">
        <v>3349</v>
      </c>
      <c r="I10" s="9">
        <v>3339</v>
      </c>
      <c r="J10" s="8">
        <v>3330</v>
      </c>
      <c r="K10" s="8">
        <v>3322</v>
      </c>
      <c r="L10" s="8">
        <v>3316</v>
      </c>
      <c r="M10" s="8">
        <v>3310</v>
      </c>
      <c r="N10" s="8">
        <v>3304</v>
      </c>
      <c r="O10" s="8">
        <f t="shared" si="0"/>
        <v>-38</v>
      </c>
      <c r="P10" s="22">
        <f t="shared" si="1"/>
        <v>-1.1370436864153202E-2</v>
      </c>
    </row>
    <row r="11" spans="1:16" ht="15" thickBot="1" x14ac:dyDescent="0.4">
      <c r="A11" s="37" t="s">
        <v>7</v>
      </c>
      <c r="B11" s="37">
        <f>SUM(B5:B10)</f>
        <v>15911</v>
      </c>
      <c r="C11" s="37">
        <f t="shared" ref="C11:N11" si="2">SUM(C5:C10)</f>
        <v>15897</v>
      </c>
      <c r="D11" s="37">
        <f t="shared" si="2"/>
        <v>15875</v>
      </c>
      <c r="E11" s="37">
        <f t="shared" si="2"/>
        <v>15871</v>
      </c>
      <c r="F11" s="37">
        <f t="shared" si="2"/>
        <v>15892</v>
      </c>
      <c r="G11" s="37">
        <f t="shared" si="2"/>
        <v>15919</v>
      </c>
      <c r="H11" s="37">
        <f t="shared" si="2"/>
        <v>15935</v>
      </c>
      <c r="I11" s="37">
        <f t="shared" si="2"/>
        <v>15927</v>
      </c>
      <c r="J11" s="37">
        <f t="shared" si="2"/>
        <v>15892</v>
      </c>
      <c r="K11" s="37">
        <f>SUM(K5:K10)</f>
        <v>15886</v>
      </c>
      <c r="L11" s="37">
        <f t="shared" si="2"/>
        <v>15876</v>
      </c>
      <c r="M11" s="37">
        <f t="shared" si="2"/>
        <v>15881</v>
      </c>
      <c r="N11" s="37">
        <f t="shared" si="2"/>
        <v>15876</v>
      </c>
      <c r="O11" s="37">
        <f t="shared" si="0"/>
        <v>-35</v>
      </c>
      <c r="P11" s="23">
        <f t="shared" si="1"/>
        <v>-2.1997360316761989E-3</v>
      </c>
    </row>
    <row r="12" spans="1:16" x14ac:dyDescent="0.25">
      <c r="A12" t="s">
        <v>9</v>
      </c>
      <c r="B12" s="8">
        <v>5643</v>
      </c>
      <c r="C12" s="8">
        <v>5633</v>
      </c>
      <c r="D12" s="8">
        <v>5611</v>
      </c>
      <c r="E12" s="8">
        <v>5609</v>
      </c>
      <c r="F12" s="8">
        <v>5609</v>
      </c>
      <c r="G12" s="8">
        <v>5617</v>
      </c>
      <c r="H12" s="8">
        <v>5615</v>
      </c>
      <c r="I12" s="9">
        <v>5624</v>
      </c>
      <c r="J12" s="8">
        <v>5610</v>
      </c>
      <c r="K12" s="8">
        <v>5611</v>
      </c>
      <c r="L12" s="8">
        <v>5609</v>
      </c>
      <c r="M12" s="8">
        <v>5598</v>
      </c>
      <c r="N12" s="8">
        <v>5587</v>
      </c>
      <c r="O12" s="8">
        <f t="shared" si="0"/>
        <v>-56</v>
      </c>
      <c r="P12" s="22">
        <f t="shared" si="1"/>
        <v>-9.9237993974836073E-3</v>
      </c>
    </row>
    <row r="13" spans="1:16" x14ac:dyDescent="0.25">
      <c r="A13" t="s">
        <v>10</v>
      </c>
      <c r="B13" s="8">
        <v>47278</v>
      </c>
      <c r="C13" s="8">
        <v>47320</v>
      </c>
      <c r="D13" s="8">
        <v>47377</v>
      </c>
      <c r="E13" s="8">
        <v>47379</v>
      </c>
      <c r="F13" s="8">
        <v>47413</v>
      </c>
      <c r="G13" s="8">
        <v>47453</v>
      </c>
      <c r="H13" s="8">
        <v>47430</v>
      </c>
      <c r="I13" s="9">
        <v>47453</v>
      </c>
      <c r="J13" s="8">
        <v>47302</v>
      </c>
      <c r="K13" s="8">
        <v>47408</v>
      </c>
      <c r="L13" s="8">
        <v>47517</v>
      </c>
      <c r="M13" s="8">
        <v>47588</v>
      </c>
      <c r="N13" s="8">
        <v>47573</v>
      </c>
      <c r="O13" s="8">
        <f t="shared" si="0"/>
        <v>295</v>
      </c>
      <c r="P13" s="22">
        <f t="shared" si="1"/>
        <v>6.2396886501121032E-3</v>
      </c>
    </row>
    <row r="14" spans="1:16" ht="15" thickBot="1" x14ac:dyDescent="0.4">
      <c r="A14" s="37" t="s">
        <v>13</v>
      </c>
      <c r="B14" s="37">
        <f>SUM(B12:B13)</f>
        <v>52921</v>
      </c>
      <c r="C14" s="37">
        <f t="shared" ref="C14:N14" si="3">SUM(C12:C13)</f>
        <v>52953</v>
      </c>
      <c r="D14" s="37">
        <f t="shared" si="3"/>
        <v>52988</v>
      </c>
      <c r="E14" s="37">
        <f t="shared" si="3"/>
        <v>52988</v>
      </c>
      <c r="F14" s="37">
        <f t="shared" si="3"/>
        <v>53022</v>
      </c>
      <c r="G14" s="37">
        <f t="shared" si="3"/>
        <v>53070</v>
      </c>
      <c r="H14" s="37">
        <f t="shared" si="3"/>
        <v>53045</v>
      </c>
      <c r="I14" s="37">
        <f t="shared" si="3"/>
        <v>53077</v>
      </c>
      <c r="J14" s="37">
        <f t="shared" si="3"/>
        <v>52912</v>
      </c>
      <c r="K14" s="37">
        <f t="shared" si="3"/>
        <v>53019</v>
      </c>
      <c r="L14" s="37">
        <f t="shared" si="3"/>
        <v>53126</v>
      </c>
      <c r="M14" s="37">
        <f t="shared" si="3"/>
        <v>53186</v>
      </c>
      <c r="N14" s="37">
        <f t="shared" si="3"/>
        <v>53160</v>
      </c>
      <c r="O14" s="37">
        <f t="shared" si="0"/>
        <v>239</v>
      </c>
      <c r="P14" s="23">
        <f t="shared" si="1"/>
        <v>4.5161656053362559E-3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4"/>
    </row>
    <row r="16" spans="1:16" ht="14.5" x14ac:dyDescent="0.35">
      <c r="A16" s="6" t="s">
        <v>14</v>
      </c>
      <c r="B16" s="6">
        <f>B11+B14</f>
        <v>68832</v>
      </c>
      <c r="C16" s="6">
        <f t="shared" ref="C16:N16" si="4">C11+C14</f>
        <v>68850</v>
      </c>
      <c r="D16" s="6">
        <f t="shared" si="4"/>
        <v>68863</v>
      </c>
      <c r="E16" s="6">
        <f t="shared" si="4"/>
        <v>68859</v>
      </c>
      <c r="F16" s="6">
        <f t="shared" si="4"/>
        <v>68914</v>
      </c>
      <c r="G16" s="6">
        <f t="shared" si="4"/>
        <v>68989</v>
      </c>
      <c r="H16" s="6">
        <f t="shared" si="4"/>
        <v>68980</v>
      </c>
      <c r="I16" s="6">
        <f t="shared" si="4"/>
        <v>69004</v>
      </c>
      <c r="J16" s="6">
        <f t="shared" si="4"/>
        <v>68804</v>
      </c>
      <c r="K16" s="6">
        <f t="shared" si="4"/>
        <v>68905</v>
      </c>
      <c r="L16" s="6">
        <f t="shared" si="4"/>
        <v>69002</v>
      </c>
      <c r="M16" s="6">
        <f t="shared" si="4"/>
        <v>69067</v>
      </c>
      <c r="N16" s="6">
        <f t="shared" si="4"/>
        <v>69036</v>
      </c>
      <c r="O16" s="40">
        <f t="shared" si="0"/>
        <v>204</v>
      </c>
      <c r="P16" s="25">
        <f>O16/B16</f>
        <v>2.9637377963737796E-3</v>
      </c>
    </row>
    <row r="17" spans="1:16" ht="14.5" x14ac:dyDescent="0.35">
      <c r="A17" s="6" t="s">
        <v>28</v>
      </c>
      <c r="B17" s="42">
        <f>B16/B18*100</f>
        <v>1.2579515193759661</v>
      </c>
      <c r="C17" s="42">
        <f>C16/C18*100</f>
        <v>1.2574136726615255</v>
      </c>
      <c r="D17" s="42">
        <f t="shared" ref="D17:M17" si="5">D16/D18*100</f>
        <v>1.2574659931987311</v>
      </c>
      <c r="E17" s="42">
        <f t="shared" si="5"/>
        <v>1.2571569619592216</v>
      </c>
      <c r="F17" s="42">
        <f t="shared" si="5"/>
        <v>1.2579309760711279</v>
      </c>
      <c r="G17" s="42">
        <f>G16/G18*100</f>
        <v>1.2590138780050975</v>
      </c>
      <c r="H17" s="42">
        <f t="shared" si="5"/>
        <v>1.2583719680404897</v>
      </c>
      <c r="I17" s="42">
        <f t="shared" si="5"/>
        <v>1.2583552681727881</v>
      </c>
      <c r="J17" s="42">
        <f t="shared" si="5"/>
        <v>1.2541511722077301</v>
      </c>
      <c r="K17" s="42">
        <f t="shared" si="5"/>
        <v>1.2554804852544585</v>
      </c>
      <c r="L17" s="42">
        <f t="shared" si="5"/>
        <v>1.2569817391350286</v>
      </c>
      <c r="M17" s="42">
        <f t="shared" si="5"/>
        <v>1.2577504246708253</v>
      </c>
      <c r="N17" s="42">
        <f>N16/N18*100</f>
        <v>1.2571378208081474</v>
      </c>
      <c r="O17" s="5">
        <f t="shared" si="0"/>
        <v>-8.1369856781865479E-4</v>
      </c>
      <c r="P17" s="26"/>
    </row>
    <row r="18" spans="1:16" ht="15" thickBot="1" x14ac:dyDescent="0.4">
      <c r="A18" s="37" t="s">
        <v>15</v>
      </c>
      <c r="B18" s="37">
        <v>5471753</v>
      </c>
      <c r="C18" s="37">
        <v>5475525</v>
      </c>
      <c r="D18" s="37">
        <v>5476331</v>
      </c>
      <c r="E18" s="37">
        <v>5477359</v>
      </c>
      <c r="F18" s="37">
        <v>5478361</v>
      </c>
      <c r="G18" s="37">
        <v>5479606</v>
      </c>
      <c r="H18" s="37">
        <v>5481686</v>
      </c>
      <c r="I18" s="37">
        <v>5483666</v>
      </c>
      <c r="J18" s="37">
        <v>5486101</v>
      </c>
      <c r="K18" s="37">
        <v>5488337</v>
      </c>
      <c r="L18" s="37">
        <v>5489499</v>
      </c>
      <c r="M18" s="37">
        <v>5491312</v>
      </c>
      <c r="N18" s="37">
        <v>5491522</v>
      </c>
      <c r="O18" s="37">
        <f t="shared" si="0"/>
        <v>19769</v>
      </c>
      <c r="P18" s="23">
        <f>O18/B18</f>
        <v>3.6129189310994117E-3</v>
      </c>
    </row>
    <row r="20" spans="1:16" ht="30" customHeight="1" thickBot="1" x14ac:dyDescent="0.4">
      <c r="A20" s="37" t="s">
        <v>48</v>
      </c>
      <c r="B20" s="46">
        <v>42004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65</v>
      </c>
      <c r="P20" s="32" t="s">
        <v>45</v>
      </c>
    </row>
    <row r="21" spans="1:16" x14ac:dyDescent="0.25">
      <c r="A21" s="33" t="s">
        <v>49</v>
      </c>
      <c r="B21" s="38">
        <v>12632</v>
      </c>
      <c r="C21" s="33">
        <v>12624</v>
      </c>
      <c r="D21" s="33">
        <v>12638</v>
      </c>
      <c r="E21" s="38">
        <v>12632</v>
      </c>
      <c r="F21" s="38">
        <v>12634</v>
      </c>
      <c r="G21" s="38">
        <v>12654</v>
      </c>
      <c r="H21" s="38">
        <v>12690</v>
      </c>
      <c r="I21" s="38">
        <v>12702</v>
      </c>
      <c r="J21" s="38">
        <v>12647</v>
      </c>
      <c r="K21" s="38">
        <v>12616</v>
      </c>
      <c r="L21" s="38">
        <v>12608</v>
      </c>
      <c r="M21" s="38">
        <v>12606</v>
      </c>
      <c r="N21" s="38">
        <v>12623</v>
      </c>
      <c r="O21" s="8">
        <f>N21-B21</f>
        <v>-9</v>
      </c>
      <c r="P21" s="22">
        <f>O21/B21</f>
        <v>-7.1247625079164025E-4</v>
      </c>
    </row>
    <row r="22" spans="1:16" x14ac:dyDescent="0.25">
      <c r="A22" s="34" t="s">
        <v>50</v>
      </c>
      <c r="B22" s="34">
        <v>19577</v>
      </c>
      <c r="C22" s="34">
        <v>19572</v>
      </c>
      <c r="D22" s="34">
        <v>19577</v>
      </c>
      <c r="E22" s="34">
        <v>19581</v>
      </c>
      <c r="F22" s="34">
        <v>19579</v>
      </c>
      <c r="G22" s="34">
        <v>19593</v>
      </c>
      <c r="H22" s="34">
        <v>19562</v>
      </c>
      <c r="I22" s="34">
        <v>19549</v>
      </c>
      <c r="J22" s="34">
        <v>19505</v>
      </c>
      <c r="K22" s="34">
        <v>19446</v>
      </c>
      <c r="L22" s="34">
        <v>19437</v>
      </c>
      <c r="M22" s="34">
        <v>19444</v>
      </c>
      <c r="N22" s="34">
        <v>19440</v>
      </c>
      <c r="O22" s="35">
        <f>N22-B22</f>
        <v>-137</v>
      </c>
      <c r="P22" s="36">
        <f>O22/B22</f>
        <v>-6.9980078663738057E-3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workbookViewId="0">
      <pane xSplit="1" topLeftCell="B1" activePane="topRight" state="frozen"/>
      <selection pane="topRight" activeCell="O2" sqref="O2"/>
    </sheetView>
  </sheetViews>
  <sheetFormatPr defaultRowHeight="12.5" x14ac:dyDescent="0.25"/>
  <cols>
    <col min="1" max="1" width="27.453125" customWidth="1"/>
    <col min="2" max="2" width="10.54296875" customWidth="1"/>
    <col min="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61</v>
      </c>
      <c r="B1" s="1"/>
    </row>
    <row r="2" spans="1:16" x14ac:dyDescent="0.25">
      <c r="A2" t="s">
        <v>30</v>
      </c>
    </row>
    <row r="3" spans="1:16" ht="13" x14ac:dyDescent="0.3">
      <c r="A3" s="41"/>
    </row>
    <row r="4" spans="1:16" ht="30" customHeight="1" thickBot="1" x14ac:dyDescent="0.4">
      <c r="A4" s="4"/>
      <c r="B4" s="43">
        <v>41639</v>
      </c>
      <c r="C4" s="45" t="s">
        <v>63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62</v>
      </c>
      <c r="P4" s="32" t="s">
        <v>45</v>
      </c>
    </row>
    <row r="5" spans="1:16" x14ac:dyDescent="0.25">
      <c r="A5" t="s">
        <v>0</v>
      </c>
      <c r="B5" s="8">
        <v>1229</v>
      </c>
      <c r="C5" s="29">
        <v>1233</v>
      </c>
      <c r="D5" s="8">
        <v>1235</v>
      </c>
      <c r="E5" s="8">
        <v>1238</v>
      </c>
      <c r="F5" s="29">
        <v>1241</v>
      </c>
      <c r="G5" s="8">
        <v>1238</v>
      </c>
      <c r="H5" s="8">
        <v>1231</v>
      </c>
      <c r="I5" s="9">
        <v>1232</v>
      </c>
      <c r="J5" s="8">
        <v>1226</v>
      </c>
      <c r="K5" s="8">
        <v>1226</v>
      </c>
      <c r="L5" s="8">
        <v>1223</v>
      </c>
      <c r="M5" s="8">
        <v>1222</v>
      </c>
      <c r="N5" s="8">
        <v>1220</v>
      </c>
      <c r="O5" s="8">
        <f>N5-B5</f>
        <v>-9</v>
      </c>
      <c r="P5" s="22">
        <f>O5/B5</f>
        <v>-7.3230268510984537E-3</v>
      </c>
    </row>
    <row r="6" spans="1:16" x14ac:dyDescent="0.25">
      <c r="A6" t="s">
        <v>1</v>
      </c>
      <c r="B6" s="8">
        <v>4282</v>
      </c>
      <c r="C6" s="29">
        <v>4293</v>
      </c>
      <c r="D6" s="8">
        <v>4298</v>
      </c>
      <c r="E6" s="8">
        <v>4294</v>
      </c>
      <c r="F6" s="29">
        <v>4292</v>
      </c>
      <c r="G6" s="8">
        <v>4302</v>
      </c>
      <c r="H6" s="8">
        <v>4307</v>
      </c>
      <c r="I6" s="9">
        <v>4308</v>
      </c>
      <c r="J6" s="8">
        <v>4295</v>
      </c>
      <c r="K6" s="8">
        <v>4284</v>
      </c>
      <c r="L6" s="8">
        <v>4291</v>
      </c>
      <c r="M6" s="8">
        <v>4294</v>
      </c>
      <c r="N6" s="8">
        <v>4286</v>
      </c>
      <c r="O6" s="8">
        <f t="shared" ref="O6:O18" si="0">N6-B6</f>
        <v>4</v>
      </c>
      <c r="P6" s="22">
        <f t="shared" ref="P6:P14" si="1">O6/B6</f>
        <v>9.3414292386735165E-4</v>
      </c>
    </row>
    <row r="7" spans="1:16" x14ac:dyDescent="0.25">
      <c r="A7" t="s">
        <v>2</v>
      </c>
      <c r="B7" s="8">
        <v>816</v>
      </c>
      <c r="C7" s="29">
        <v>814</v>
      </c>
      <c r="D7" s="8">
        <v>816</v>
      </c>
      <c r="E7" s="8">
        <v>815</v>
      </c>
      <c r="F7" s="29">
        <v>821</v>
      </c>
      <c r="G7" s="8">
        <v>819</v>
      </c>
      <c r="H7" s="8">
        <v>820</v>
      </c>
      <c r="I7" s="9">
        <v>821</v>
      </c>
      <c r="J7" s="8">
        <v>811</v>
      </c>
      <c r="K7" s="8">
        <v>817</v>
      </c>
      <c r="L7" s="8">
        <v>814</v>
      </c>
      <c r="M7" s="8">
        <v>815</v>
      </c>
      <c r="N7" s="8">
        <v>818</v>
      </c>
      <c r="O7" s="8">
        <f t="shared" si="0"/>
        <v>2</v>
      </c>
      <c r="P7" s="22">
        <f t="shared" si="1"/>
        <v>2.4509803921568627E-3</v>
      </c>
    </row>
    <row r="8" spans="1:16" x14ac:dyDescent="0.25">
      <c r="A8" t="s">
        <v>3</v>
      </c>
      <c r="B8" s="8">
        <v>2925</v>
      </c>
      <c r="C8" s="29">
        <v>2926</v>
      </c>
      <c r="D8" s="8">
        <v>2922</v>
      </c>
      <c r="E8" s="8">
        <v>2930</v>
      </c>
      <c r="F8" s="29">
        <v>2930</v>
      </c>
      <c r="G8" s="8">
        <v>2939</v>
      </c>
      <c r="H8" s="8">
        <v>2928</v>
      </c>
      <c r="I8" s="9">
        <v>2920</v>
      </c>
      <c r="J8" s="8">
        <v>2926</v>
      </c>
      <c r="K8" s="8">
        <v>2921</v>
      </c>
      <c r="L8" s="8">
        <v>2913</v>
      </c>
      <c r="M8" s="8">
        <v>2895</v>
      </c>
      <c r="N8" s="8">
        <v>2896</v>
      </c>
      <c r="O8" s="8">
        <f t="shared" si="0"/>
        <v>-29</v>
      </c>
      <c r="P8" s="22">
        <f t="shared" si="1"/>
        <v>-9.9145299145299154E-3</v>
      </c>
    </row>
    <row r="9" spans="1:16" x14ac:dyDescent="0.25">
      <c r="A9" t="s">
        <v>4</v>
      </c>
      <c r="B9" s="8">
        <v>3385</v>
      </c>
      <c r="C9" s="29">
        <v>3378</v>
      </c>
      <c r="D9" s="8">
        <v>3375</v>
      </c>
      <c r="E9" s="8">
        <v>3372</v>
      </c>
      <c r="F9" s="29">
        <v>3369</v>
      </c>
      <c r="G9" s="8">
        <v>3355</v>
      </c>
      <c r="H9" s="8">
        <v>3353</v>
      </c>
      <c r="I9" s="9">
        <v>3356</v>
      </c>
      <c r="J9" s="8">
        <v>3362</v>
      </c>
      <c r="K9" s="8">
        <v>3361</v>
      </c>
      <c r="L9" s="8">
        <v>3368</v>
      </c>
      <c r="M9" s="8">
        <v>3352</v>
      </c>
      <c r="N9" s="8">
        <v>3356</v>
      </c>
      <c r="O9" s="8">
        <f t="shared" si="0"/>
        <v>-29</v>
      </c>
      <c r="P9" s="22">
        <f t="shared" si="1"/>
        <v>-8.5672082717872973E-3</v>
      </c>
    </row>
    <row r="10" spans="1:16" x14ac:dyDescent="0.25">
      <c r="A10" t="s">
        <v>6</v>
      </c>
      <c r="B10" s="8">
        <v>3332</v>
      </c>
      <c r="C10" s="29">
        <v>3333</v>
      </c>
      <c r="D10" s="8">
        <v>3336</v>
      </c>
      <c r="E10" s="8">
        <v>3340</v>
      </c>
      <c r="F10" s="29">
        <v>3359</v>
      </c>
      <c r="G10" s="8">
        <v>3353</v>
      </c>
      <c r="H10" s="8">
        <v>3352</v>
      </c>
      <c r="I10" s="9">
        <v>3351</v>
      </c>
      <c r="J10" s="8">
        <v>3340</v>
      </c>
      <c r="K10" s="8">
        <v>3335</v>
      </c>
      <c r="L10" s="8">
        <v>3347</v>
      </c>
      <c r="M10" s="8">
        <v>3347</v>
      </c>
      <c r="N10" s="8">
        <v>3342</v>
      </c>
      <c r="O10" s="8">
        <f t="shared" si="0"/>
        <v>10</v>
      </c>
      <c r="P10" s="22">
        <f t="shared" si="1"/>
        <v>3.0012004801920769E-3</v>
      </c>
    </row>
    <row r="11" spans="1:16" ht="15" thickBot="1" x14ac:dyDescent="0.4">
      <c r="A11" s="37" t="s">
        <v>7</v>
      </c>
      <c r="B11" s="37">
        <f>SUM(B5:B10)</f>
        <v>15969</v>
      </c>
      <c r="C11" s="37">
        <f t="shared" ref="C11:N11" si="2">SUM(C5:C10)</f>
        <v>15977</v>
      </c>
      <c r="D11" s="37">
        <f t="shared" si="2"/>
        <v>15982</v>
      </c>
      <c r="E11" s="37">
        <f t="shared" si="2"/>
        <v>15989</v>
      </c>
      <c r="F11" s="37">
        <f t="shared" si="2"/>
        <v>16012</v>
      </c>
      <c r="G11" s="37">
        <f t="shared" si="2"/>
        <v>16006</v>
      </c>
      <c r="H11" s="37">
        <f t="shared" si="2"/>
        <v>15991</v>
      </c>
      <c r="I11" s="37">
        <f t="shared" si="2"/>
        <v>15988</v>
      </c>
      <c r="J11" s="37">
        <f t="shared" si="2"/>
        <v>15960</v>
      </c>
      <c r="K11" s="37">
        <f t="shared" si="2"/>
        <v>15944</v>
      </c>
      <c r="L11" s="37">
        <f t="shared" si="2"/>
        <v>15956</v>
      </c>
      <c r="M11" s="37">
        <f t="shared" si="2"/>
        <v>15925</v>
      </c>
      <c r="N11" s="37">
        <f t="shared" si="2"/>
        <v>15918</v>
      </c>
      <c r="O11" s="37">
        <f t="shared" si="0"/>
        <v>-51</v>
      </c>
      <c r="P11" s="23">
        <f t="shared" si="1"/>
        <v>-3.1936877700544804E-3</v>
      </c>
    </row>
    <row r="12" spans="1:16" x14ac:dyDescent="0.25">
      <c r="A12" t="s">
        <v>9</v>
      </c>
      <c r="B12" s="8">
        <v>5672</v>
      </c>
      <c r="C12" s="8">
        <v>5674</v>
      </c>
      <c r="D12" s="8">
        <v>5683</v>
      </c>
      <c r="E12" s="8">
        <v>5684</v>
      </c>
      <c r="F12" s="8">
        <v>5681</v>
      </c>
      <c r="G12" s="8">
        <v>5692</v>
      </c>
      <c r="H12" s="8">
        <v>5697</v>
      </c>
      <c r="I12" s="9">
        <v>5689</v>
      </c>
      <c r="J12" s="8">
        <v>5662</v>
      </c>
      <c r="K12" s="8">
        <v>5635</v>
      </c>
      <c r="L12" s="8">
        <v>5639</v>
      </c>
      <c r="M12" s="8">
        <v>5638</v>
      </c>
      <c r="N12" s="8">
        <v>5646</v>
      </c>
      <c r="O12" s="8">
        <f t="shared" si="0"/>
        <v>-26</v>
      </c>
      <c r="P12" s="22">
        <f t="shared" si="1"/>
        <v>-4.5839210155148094E-3</v>
      </c>
    </row>
    <row r="13" spans="1:16" x14ac:dyDescent="0.25">
      <c r="A13" t="s">
        <v>10</v>
      </c>
      <c r="B13" s="8">
        <v>47018</v>
      </c>
      <c r="C13" s="8">
        <v>47060</v>
      </c>
      <c r="D13" s="8">
        <v>47087</v>
      </c>
      <c r="E13" s="8">
        <v>47125</v>
      </c>
      <c r="F13" s="8">
        <v>47158</v>
      </c>
      <c r="G13" s="8">
        <v>47197</v>
      </c>
      <c r="H13" s="8">
        <v>47245</v>
      </c>
      <c r="I13" s="9">
        <v>47239</v>
      </c>
      <c r="J13" s="8">
        <v>47187</v>
      </c>
      <c r="K13" s="8">
        <v>47224</v>
      </c>
      <c r="L13" s="8">
        <v>47229</v>
      </c>
      <c r="M13" s="8">
        <v>47274</v>
      </c>
      <c r="N13" s="8">
        <v>47294</v>
      </c>
      <c r="O13" s="8">
        <f t="shared" si="0"/>
        <v>276</v>
      </c>
      <c r="P13" s="22">
        <f t="shared" si="1"/>
        <v>5.8700923050746525E-3</v>
      </c>
    </row>
    <row r="14" spans="1:16" ht="15" thickBot="1" x14ac:dyDescent="0.4">
      <c r="A14" s="37" t="s">
        <v>13</v>
      </c>
      <c r="B14" s="37">
        <f>SUM(B12:B13)</f>
        <v>52690</v>
      </c>
      <c r="C14" s="37">
        <f t="shared" ref="C14:N14" si="3">SUM(C12:C13)</f>
        <v>52734</v>
      </c>
      <c r="D14" s="37">
        <f t="shared" si="3"/>
        <v>52770</v>
      </c>
      <c r="E14" s="37">
        <f t="shared" si="3"/>
        <v>52809</v>
      </c>
      <c r="F14" s="37">
        <f t="shared" si="3"/>
        <v>52839</v>
      </c>
      <c r="G14" s="37">
        <f t="shared" si="3"/>
        <v>52889</v>
      </c>
      <c r="H14" s="37">
        <f t="shared" si="3"/>
        <v>52942</v>
      </c>
      <c r="I14" s="37">
        <f t="shared" si="3"/>
        <v>52928</v>
      </c>
      <c r="J14" s="37">
        <f t="shared" si="3"/>
        <v>52849</v>
      </c>
      <c r="K14" s="37">
        <f t="shared" si="3"/>
        <v>52859</v>
      </c>
      <c r="L14" s="37">
        <f t="shared" si="3"/>
        <v>52868</v>
      </c>
      <c r="M14" s="37">
        <f t="shared" si="3"/>
        <v>52912</v>
      </c>
      <c r="N14" s="37">
        <f t="shared" si="3"/>
        <v>52940</v>
      </c>
      <c r="O14" s="37">
        <f t="shared" si="0"/>
        <v>250</v>
      </c>
      <c r="P14" s="23">
        <f t="shared" si="1"/>
        <v>4.7447333459859553E-3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4"/>
    </row>
    <row r="16" spans="1:16" ht="14.5" x14ac:dyDescent="0.35">
      <c r="A16" s="6" t="s">
        <v>14</v>
      </c>
      <c r="B16" s="6">
        <f>B11+B14</f>
        <v>68659</v>
      </c>
      <c r="C16" s="6">
        <f t="shared" ref="C16:N16" si="4">C11+C14</f>
        <v>68711</v>
      </c>
      <c r="D16" s="6">
        <f t="shared" si="4"/>
        <v>68752</v>
      </c>
      <c r="E16" s="6">
        <f t="shared" si="4"/>
        <v>68798</v>
      </c>
      <c r="F16" s="6">
        <f t="shared" si="4"/>
        <v>68851</v>
      </c>
      <c r="G16" s="6">
        <f t="shared" si="4"/>
        <v>68895</v>
      </c>
      <c r="H16" s="6">
        <f t="shared" si="4"/>
        <v>68933</v>
      </c>
      <c r="I16" s="6">
        <f t="shared" si="4"/>
        <v>68916</v>
      </c>
      <c r="J16" s="6">
        <f t="shared" si="4"/>
        <v>68809</v>
      </c>
      <c r="K16" s="6">
        <f t="shared" si="4"/>
        <v>68803</v>
      </c>
      <c r="L16" s="6">
        <f t="shared" si="4"/>
        <v>68824</v>
      </c>
      <c r="M16" s="6">
        <f t="shared" si="4"/>
        <v>68837</v>
      </c>
      <c r="N16" s="6">
        <f t="shared" si="4"/>
        <v>68858</v>
      </c>
      <c r="O16" s="40">
        <f t="shared" si="0"/>
        <v>199</v>
      </c>
      <c r="P16" s="25">
        <f>O16/B16</f>
        <v>2.8983818581686306E-3</v>
      </c>
    </row>
    <row r="17" spans="1:16" ht="14.5" x14ac:dyDescent="0.35">
      <c r="A17" s="6" t="s">
        <v>28</v>
      </c>
      <c r="B17" s="5">
        <f>B16/B18*100</f>
        <v>1.2590184977193024</v>
      </c>
      <c r="C17" s="5">
        <f>C16/C18*100</f>
        <v>1.2597156285148827</v>
      </c>
      <c r="D17" s="5">
        <f t="shared" ref="D17:M17" si="5">D16/D18*100</f>
        <v>1.2602078448451575</v>
      </c>
      <c r="E17" s="5">
        <f t="shared" si="5"/>
        <v>1.2606302344932019</v>
      </c>
      <c r="F17" s="42">
        <f t="shared" si="5"/>
        <v>1.2613113343802278</v>
      </c>
      <c r="G17" s="42">
        <f>G16/G18*100</f>
        <v>1.2622667705867932</v>
      </c>
      <c r="H17" s="42">
        <f t="shared" si="5"/>
        <v>1.2618114635881734</v>
      </c>
      <c r="I17" s="42">
        <f t="shared" si="5"/>
        <v>1.2609075658296172</v>
      </c>
      <c r="J17" s="42">
        <f t="shared" si="5"/>
        <v>1.2584104039371389</v>
      </c>
      <c r="K17" s="42">
        <f t="shared" si="5"/>
        <v>1.2576359668203303</v>
      </c>
      <c r="L17" s="42">
        <f t="shared" si="5"/>
        <v>1.2576094931024622</v>
      </c>
      <c r="M17" s="42">
        <f t="shared" si="5"/>
        <v>1.257504894873928</v>
      </c>
      <c r="N17" s="42">
        <f>N16/N18*100</f>
        <v>1.2575818260085192</v>
      </c>
      <c r="O17" s="5"/>
      <c r="P17" s="26"/>
    </row>
    <row r="18" spans="1:16" ht="15" thickBot="1" x14ac:dyDescent="0.4">
      <c r="A18" s="37" t="s">
        <v>15</v>
      </c>
      <c r="B18" s="37">
        <v>5453375</v>
      </c>
      <c r="C18" s="37">
        <v>5454485</v>
      </c>
      <c r="D18" s="37">
        <v>5455608</v>
      </c>
      <c r="E18" s="37">
        <v>5457429</v>
      </c>
      <c r="F18" s="37">
        <v>5458684</v>
      </c>
      <c r="G18" s="37">
        <v>5458038</v>
      </c>
      <c r="H18" s="37">
        <v>5463019</v>
      </c>
      <c r="I18" s="37">
        <v>5465587</v>
      </c>
      <c r="J18" s="37">
        <v>5467930</v>
      </c>
      <c r="K18" s="37">
        <v>5470820</v>
      </c>
      <c r="L18" s="37">
        <v>5472605</v>
      </c>
      <c r="M18" s="37">
        <v>5474094</v>
      </c>
      <c r="N18" s="37">
        <v>5475429</v>
      </c>
      <c r="O18" s="37">
        <f t="shared" si="0"/>
        <v>22054</v>
      </c>
      <c r="P18" s="23">
        <f>O18/B18</f>
        <v>4.0441011300341532E-3</v>
      </c>
    </row>
    <row r="20" spans="1:16" ht="30" customHeight="1" thickBot="1" x14ac:dyDescent="0.4">
      <c r="A20" s="37" t="s">
        <v>48</v>
      </c>
      <c r="B20" s="44">
        <v>41639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62</v>
      </c>
      <c r="P20" s="32" t="s">
        <v>45</v>
      </c>
    </row>
    <row r="21" spans="1:16" x14ac:dyDescent="0.25">
      <c r="A21" s="33" t="s">
        <v>49</v>
      </c>
      <c r="B21" s="38">
        <v>12642</v>
      </c>
      <c r="C21" s="33">
        <v>12626</v>
      </c>
      <c r="D21" s="33">
        <v>12621</v>
      </c>
      <c r="E21" s="38">
        <v>12649</v>
      </c>
      <c r="F21" s="38">
        <v>12660</v>
      </c>
      <c r="G21" s="38">
        <v>12685</v>
      </c>
      <c r="H21" s="38">
        <v>12702</v>
      </c>
      <c r="I21" s="38">
        <v>12698</v>
      </c>
      <c r="J21" s="38">
        <v>12659</v>
      </c>
      <c r="K21" s="38">
        <v>12611</v>
      </c>
      <c r="L21" s="38">
        <v>12626</v>
      </c>
      <c r="M21" s="38">
        <v>12609</v>
      </c>
      <c r="N21" s="38">
        <v>12633</v>
      </c>
      <c r="O21" s="8">
        <f>N21-B21</f>
        <v>-9</v>
      </c>
      <c r="P21" s="22">
        <f>O21/B21</f>
        <v>-7.1191267204556241E-4</v>
      </c>
    </row>
    <row r="22" spans="1:16" x14ac:dyDescent="0.25">
      <c r="A22" s="34" t="s">
        <v>50</v>
      </c>
      <c r="B22" s="34">
        <v>19634</v>
      </c>
      <c r="C22" s="34">
        <v>19634</v>
      </c>
      <c r="D22" s="34">
        <v>19647</v>
      </c>
      <c r="E22" s="34">
        <v>19647</v>
      </c>
      <c r="F22" s="34">
        <v>19655</v>
      </c>
      <c r="G22" s="34">
        <v>19671</v>
      </c>
      <c r="H22" s="34">
        <v>19677</v>
      </c>
      <c r="I22" s="34">
        <v>19693</v>
      </c>
      <c r="J22" s="34">
        <v>19661</v>
      </c>
      <c r="K22" s="34">
        <v>19633</v>
      </c>
      <c r="L22" s="34">
        <v>19622</v>
      </c>
      <c r="M22" s="34">
        <v>19603</v>
      </c>
      <c r="N22" s="34">
        <v>19580</v>
      </c>
      <c r="O22" s="35">
        <f>N22-B22</f>
        <v>-54</v>
      </c>
      <c r="P22" s="36">
        <f>O22/B22</f>
        <v>-2.7503310583681371E-3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2"/>
  <sheetViews>
    <sheetView workbookViewId="0">
      <pane xSplit="1" topLeftCell="B1" activePane="topRight" state="frozen"/>
      <selection pane="topRight" activeCell="A3" sqref="A3"/>
    </sheetView>
  </sheetViews>
  <sheetFormatPr defaultRowHeight="12.5" x14ac:dyDescent="0.25"/>
  <cols>
    <col min="1" max="1" width="27.453125" customWidth="1"/>
    <col min="2" max="2" width="10.54296875" customWidth="1"/>
    <col min="3" max="14" width="8.36328125" customWidth="1"/>
    <col min="15" max="15" width="9.54296875" customWidth="1"/>
    <col min="16" max="16" width="8" customWidth="1"/>
  </cols>
  <sheetData>
    <row r="1" spans="1:16" ht="15.5" x14ac:dyDescent="0.35">
      <c r="A1" s="1" t="s">
        <v>59</v>
      </c>
      <c r="B1" s="1"/>
    </row>
    <row r="2" spans="1:16" x14ac:dyDescent="0.25">
      <c r="A2" t="s">
        <v>30</v>
      </c>
    </row>
    <row r="3" spans="1:16" ht="13" x14ac:dyDescent="0.3">
      <c r="A3" s="41"/>
    </row>
    <row r="4" spans="1:16" ht="30" customHeight="1" thickBot="1" x14ac:dyDescent="0.4">
      <c r="A4" s="4"/>
      <c r="B4" s="43">
        <v>41274</v>
      </c>
      <c r="C4" s="31" t="s">
        <v>32</v>
      </c>
      <c r="D4" s="31" t="s">
        <v>33</v>
      </c>
      <c r="E4" s="31" t="s">
        <v>34</v>
      </c>
      <c r="F4" s="31" t="s">
        <v>35</v>
      </c>
      <c r="G4" s="31" t="s">
        <v>36</v>
      </c>
      <c r="H4" s="31" t="s">
        <v>37</v>
      </c>
      <c r="I4" s="31" t="s">
        <v>38</v>
      </c>
      <c r="J4" s="31" t="s">
        <v>39</v>
      </c>
      <c r="K4" s="31" t="s">
        <v>40</v>
      </c>
      <c r="L4" s="31" t="s">
        <v>41</v>
      </c>
      <c r="M4" s="31" t="s">
        <v>42</v>
      </c>
      <c r="N4" s="31" t="s">
        <v>43</v>
      </c>
      <c r="O4" s="32" t="s">
        <v>60</v>
      </c>
      <c r="P4" s="32" t="s">
        <v>45</v>
      </c>
    </row>
    <row r="5" spans="1:16" x14ac:dyDescent="0.25">
      <c r="A5" t="s">
        <v>0</v>
      </c>
      <c r="B5" s="8">
        <v>1248</v>
      </c>
      <c r="C5" s="29">
        <v>1249</v>
      </c>
      <c r="D5" s="8">
        <v>1248</v>
      </c>
      <c r="E5" s="8">
        <v>1244</v>
      </c>
      <c r="F5" s="29">
        <v>1243</v>
      </c>
      <c r="G5" s="8">
        <v>1244</v>
      </c>
      <c r="H5" s="8">
        <v>1238</v>
      </c>
      <c r="I5" s="9">
        <v>1239</v>
      </c>
      <c r="J5" s="8">
        <v>1241</v>
      </c>
      <c r="K5" s="8">
        <v>1234</v>
      </c>
      <c r="L5" s="8">
        <v>1234</v>
      </c>
      <c r="M5" s="8">
        <v>1234</v>
      </c>
      <c r="N5" s="8">
        <v>1229</v>
      </c>
      <c r="O5" s="8">
        <f>N5-B5</f>
        <v>-19</v>
      </c>
      <c r="P5" s="22">
        <f>O5/B5</f>
        <v>-1.5224358974358974E-2</v>
      </c>
    </row>
    <row r="6" spans="1:16" x14ac:dyDescent="0.25">
      <c r="A6" t="s">
        <v>1</v>
      </c>
      <c r="B6" s="8">
        <v>4287</v>
      </c>
      <c r="C6" s="29">
        <v>4287</v>
      </c>
      <c r="D6" s="8">
        <v>4275</v>
      </c>
      <c r="E6" s="8">
        <v>4261</v>
      </c>
      <c r="F6" s="29">
        <v>4267</v>
      </c>
      <c r="G6" s="8">
        <v>4257</v>
      </c>
      <c r="H6" s="8">
        <v>4256</v>
      </c>
      <c r="I6" s="9">
        <v>4271</v>
      </c>
      <c r="J6" s="8">
        <v>4268</v>
      </c>
      <c r="K6" s="8">
        <v>4260</v>
      </c>
      <c r="L6" s="8">
        <v>4269</v>
      </c>
      <c r="M6" s="8">
        <v>4269</v>
      </c>
      <c r="N6" s="8">
        <v>4282</v>
      </c>
      <c r="O6" s="8">
        <f t="shared" ref="O6:O18" si="0">N6-B6</f>
        <v>-5</v>
      </c>
      <c r="P6" s="22">
        <f t="shared" ref="P6:P14" si="1">O6/B6</f>
        <v>-1.166316771635176E-3</v>
      </c>
    </row>
    <row r="7" spans="1:16" x14ac:dyDescent="0.25">
      <c r="A7" t="s">
        <v>2</v>
      </c>
      <c r="B7" s="8">
        <v>835</v>
      </c>
      <c r="C7" s="29">
        <v>835</v>
      </c>
      <c r="D7" s="8">
        <v>839</v>
      </c>
      <c r="E7" s="8">
        <v>836</v>
      </c>
      <c r="F7" s="29">
        <v>834</v>
      </c>
      <c r="G7" s="8">
        <v>835</v>
      </c>
      <c r="H7" s="8">
        <v>832</v>
      </c>
      <c r="I7" s="9">
        <v>836</v>
      </c>
      <c r="J7" s="8">
        <v>830</v>
      </c>
      <c r="K7" s="8">
        <v>819</v>
      </c>
      <c r="L7" s="8">
        <v>818</v>
      </c>
      <c r="M7" s="8">
        <v>818</v>
      </c>
      <c r="N7" s="8">
        <v>816</v>
      </c>
      <c r="O7" s="8">
        <f t="shared" si="0"/>
        <v>-19</v>
      </c>
      <c r="P7" s="22">
        <f t="shared" si="1"/>
        <v>-2.2754491017964073E-2</v>
      </c>
    </row>
    <row r="8" spans="1:16" x14ac:dyDescent="0.25">
      <c r="A8" t="s">
        <v>3</v>
      </c>
      <c r="B8" s="8">
        <v>2923</v>
      </c>
      <c r="C8" s="29">
        <v>2929</v>
      </c>
      <c r="D8" s="8">
        <v>2934</v>
      </c>
      <c r="E8" s="8">
        <v>2938</v>
      </c>
      <c r="F8" s="29">
        <v>2935</v>
      </c>
      <c r="G8" s="8">
        <v>2932</v>
      </c>
      <c r="H8" s="8">
        <v>2936</v>
      </c>
      <c r="I8" s="9">
        <v>2934</v>
      </c>
      <c r="J8" s="8">
        <v>2928</v>
      </c>
      <c r="K8" s="8">
        <v>2918</v>
      </c>
      <c r="L8" s="8">
        <v>2914</v>
      </c>
      <c r="M8" s="8">
        <v>2921</v>
      </c>
      <c r="N8" s="8">
        <v>2925</v>
      </c>
      <c r="O8" s="8">
        <f t="shared" si="0"/>
        <v>2</v>
      </c>
      <c r="P8" s="22">
        <f t="shared" si="1"/>
        <v>6.8422853232979813E-4</v>
      </c>
    </row>
    <row r="9" spans="1:16" x14ac:dyDescent="0.25">
      <c r="A9" t="s">
        <v>4</v>
      </c>
      <c r="B9" s="8">
        <v>3426</v>
      </c>
      <c r="C9" s="29">
        <v>3430</v>
      </c>
      <c r="D9" s="8">
        <v>3436</v>
      </c>
      <c r="E9" s="8">
        <v>3432</v>
      </c>
      <c r="F9" s="29">
        <v>3434</v>
      </c>
      <c r="G9" s="8">
        <v>3422</v>
      </c>
      <c r="H9" s="8">
        <v>3420</v>
      </c>
      <c r="I9" s="9">
        <v>3412</v>
      </c>
      <c r="J9" s="8">
        <v>3406</v>
      </c>
      <c r="K9" s="8">
        <v>3396</v>
      </c>
      <c r="L9" s="8">
        <v>3396</v>
      </c>
      <c r="M9" s="8">
        <v>3395</v>
      </c>
      <c r="N9" s="8">
        <v>3385</v>
      </c>
      <c r="O9" s="8">
        <f t="shared" si="0"/>
        <v>-41</v>
      </c>
      <c r="P9" s="22">
        <f t="shared" si="1"/>
        <v>-1.1967308814944542E-2</v>
      </c>
    </row>
    <row r="10" spans="1:16" x14ac:dyDescent="0.25">
      <c r="A10" t="s">
        <v>6</v>
      </c>
      <c r="B10" s="8">
        <v>3382</v>
      </c>
      <c r="C10" s="29">
        <v>3377</v>
      </c>
      <c r="D10" s="8">
        <v>3373</v>
      </c>
      <c r="E10" s="8">
        <v>3369</v>
      </c>
      <c r="F10" s="29">
        <v>3365</v>
      </c>
      <c r="G10" s="8">
        <v>3364</v>
      </c>
      <c r="H10" s="8">
        <v>3364</v>
      </c>
      <c r="I10" s="9">
        <v>3362</v>
      </c>
      <c r="J10" s="8">
        <v>3356</v>
      </c>
      <c r="K10" s="8">
        <v>3351</v>
      </c>
      <c r="L10" s="8">
        <v>3347</v>
      </c>
      <c r="M10" s="8">
        <v>3339</v>
      </c>
      <c r="N10" s="8">
        <v>3332</v>
      </c>
      <c r="O10" s="8">
        <f t="shared" si="0"/>
        <v>-50</v>
      </c>
      <c r="P10" s="22">
        <f t="shared" si="1"/>
        <v>-1.478415138971023E-2</v>
      </c>
    </row>
    <row r="11" spans="1:16" ht="15" thickBot="1" x14ac:dyDescent="0.4">
      <c r="A11" s="37" t="s">
        <v>7</v>
      </c>
      <c r="B11" s="37">
        <f>SUM(B5:B10)</f>
        <v>16101</v>
      </c>
      <c r="C11" s="37">
        <f t="shared" ref="C11:N11" si="2">SUM(C5:C10)</f>
        <v>16107</v>
      </c>
      <c r="D11" s="37">
        <f t="shared" si="2"/>
        <v>16105</v>
      </c>
      <c r="E11" s="37">
        <f t="shared" si="2"/>
        <v>16080</v>
      </c>
      <c r="F11" s="37">
        <f t="shared" si="2"/>
        <v>16078</v>
      </c>
      <c r="G11" s="37">
        <f t="shared" si="2"/>
        <v>16054</v>
      </c>
      <c r="H11" s="37">
        <f t="shared" si="2"/>
        <v>16046</v>
      </c>
      <c r="I11" s="37">
        <f t="shared" si="2"/>
        <v>16054</v>
      </c>
      <c r="J11" s="37">
        <f t="shared" si="2"/>
        <v>16029</v>
      </c>
      <c r="K11" s="37">
        <f t="shared" si="2"/>
        <v>15978</v>
      </c>
      <c r="L11" s="37">
        <f t="shared" si="2"/>
        <v>15978</v>
      </c>
      <c r="M11" s="37">
        <f t="shared" si="2"/>
        <v>15976</v>
      </c>
      <c r="N11" s="37">
        <f t="shared" si="2"/>
        <v>15969</v>
      </c>
      <c r="O11" s="37">
        <f t="shared" si="0"/>
        <v>-132</v>
      </c>
      <c r="P11" s="23">
        <f t="shared" si="1"/>
        <v>-8.1982485559903111E-3</v>
      </c>
    </row>
    <row r="12" spans="1:16" x14ac:dyDescent="0.25">
      <c r="A12" t="s">
        <v>9</v>
      </c>
      <c r="B12" s="8">
        <v>5736</v>
      </c>
      <c r="C12" s="8">
        <v>5739</v>
      </c>
      <c r="D12" s="8">
        <v>5735</v>
      </c>
      <c r="E12" s="8">
        <v>5733</v>
      </c>
      <c r="F12" s="8">
        <v>5738</v>
      </c>
      <c r="G12" s="8">
        <v>5733</v>
      </c>
      <c r="H12" s="8">
        <v>5730</v>
      </c>
      <c r="I12" s="9">
        <v>5719</v>
      </c>
      <c r="J12" s="8">
        <v>5711</v>
      </c>
      <c r="K12" s="8">
        <v>5710</v>
      </c>
      <c r="L12" s="8">
        <v>5689</v>
      </c>
      <c r="M12" s="8">
        <v>5689</v>
      </c>
      <c r="N12" s="8">
        <v>5672</v>
      </c>
      <c r="O12" s="8">
        <f t="shared" si="0"/>
        <v>-64</v>
      </c>
      <c r="P12" s="22">
        <f t="shared" si="1"/>
        <v>-1.1157601115760111E-2</v>
      </c>
    </row>
    <row r="13" spans="1:16" x14ac:dyDescent="0.25">
      <c r="A13" t="s">
        <v>10</v>
      </c>
      <c r="B13" s="8">
        <v>46773</v>
      </c>
      <c r="C13" s="8">
        <v>46809</v>
      </c>
      <c r="D13" s="8">
        <v>46828</v>
      </c>
      <c r="E13" s="8">
        <v>46822</v>
      </c>
      <c r="F13" s="8">
        <v>46860</v>
      </c>
      <c r="G13" s="8">
        <v>46906</v>
      </c>
      <c r="H13" s="8">
        <v>46904</v>
      </c>
      <c r="I13" s="9">
        <v>46948</v>
      </c>
      <c r="J13" s="8">
        <v>46927</v>
      </c>
      <c r="K13" s="8">
        <v>46972</v>
      </c>
      <c r="L13" s="8">
        <v>46971</v>
      </c>
      <c r="M13" s="8">
        <v>46983</v>
      </c>
      <c r="N13" s="8">
        <v>47018</v>
      </c>
      <c r="O13" s="8">
        <f t="shared" si="0"/>
        <v>245</v>
      </c>
      <c r="P13" s="22">
        <f t="shared" si="1"/>
        <v>5.238064695443953E-3</v>
      </c>
    </row>
    <row r="14" spans="1:16" ht="15" thickBot="1" x14ac:dyDescent="0.4">
      <c r="A14" s="37" t="s">
        <v>13</v>
      </c>
      <c r="B14" s="37">
        <f>SUM(B12:B13)</f>
        <v>52509</v>
      </c>
      <c r="C14" s="37">
        <f t="shared" ref="C14:N14" si="3">SUM(C12:C13)</f>
        <v>52548</v>
      </c>
      <c r="D14" s="37">
        <f t="shared" si="3"/>
        <v>52563</v>
      </c>
      <c r="E14" s="37">
        <f t="shared" si="3"/>
        <v>52555</v>
      </c>
      <c r="F14" s="37">
        <f t="shared" si="3"/>
        <v>52598</v>
      </c>
      <c r="G14" s="37">
        <f t="shared" si="3"/>
        <v>52639</v>
      </c>
      <c r="H14" s="37">
        <f t="shared" si="3"/>
        <v>52634</v>
      </c>
      <c r="I14" s="37">
        <f t="shared" si="3"/>
        <v>52667</v>
      </c>
      <c r="J14" s="37">
        <f t="shared" si="3"/>
        <v>52638</v>
      </c>
      <c r="K14" s="37">
        <f t="shared" si="3"/>
        <v>52682</v>
      </c>
      <c r="L14" s="37">
        <f t="shared" si="3"/>
        <v>52660</v>
      </c>
      <c r="M14" s="37">
        <f t="shared" si="3"/>
        <v>52672</v>
      </c>
      <c r="N14" s="37">
        <f t="shared" si="3"/>
        <v>52690</v>
      </c>
      <c r="O14" s="37">
        <f t="shared" si="0"/>
        <v>181</v>
      </c>
      <c r="P14" s="23">
        <f t="shared" si="1"/>
        <v>3.4470281285113027E-3</v>
      </c>
    </row>
    <row r="15" spans="1:16" s="3" customFormat="1" ht="13" x14ac:dyDescent="0.3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24"/>
    </row>
    <row r="16" spans="1:16" ht="14.5" x14ac:dyDescent="0.35">
      <c r="A16" s="6" t="s">
        <v>14</v>
      </c>
      <c r="B16" s="6">
        <f>B11+B14</f>
        <v>68610</v>
      </c>
      <c r="C16" s="6">
        <f t="shared" ref="C16:N16" si="4">C11+C14</f>
        <v>68655</v>
      </c>
      <c r="D16" s="6">
        <f t="shared" si="4"/>
        <v>68668</v>
      </c>
      <c r="E16" s="6">
        <f t="shared" si="4"/>
        <v>68635</v>
      </c>
      <c r="F16" s="6">
        <f t="shared" si="4"/>
        <v>68676</v>
      </c>
      <c r="G16" s="6">
        <f t="shared" si="4"/>
        <v>68693</v>
      </c>
      <c r="H16" s="6">
        <f t="shared" si="4"/>
        <v>68680</v>
      </c>
      <c r="I16" s="6">
        <f t="shared" si="4"/>
        <v>68721</v>
      </c>
      <c r="J16" s="6">
        <f t="shared" si="4"/>
        <v>68667</v>
      </c>
      <c r="K16" s="6">
        <f t="shared" si="4"/>
        <v>68660</v>
      </c>
      <c r="L16" s="6">
        <f t="shared" si="4"/>
        <v>68638</v>
      </c>
      <c r="M16" s="6">
        <f t="shared" si="4"/>
        <v>68648</v>
      </c>
      <c r="N16" s="6">
        <f t="shared" si="4"/>
        <v>68659</v>
      </c>
      <c r="O16" s="40">
        <f t="shared" si="0"/>
        <v>49</v>
      </c>
      <c r="P16" s="25">
        <f>O16/B16</f>
        <v>7.1418160617985722E-4</v>
      </c>
    </row>
    <row r="17" spans="1:16" ht="14.5" x14ac:dyDescent="0.35">
      <c r="A17" s="6" t="s">
        <v>28</v>
      </c>
      <c r="B17" s="42">
        <f>B16/B18*100</f>
        <v>1.2643103307845653</v>
      </c>
      <c r="C17" s="42">
        <f>C16/C18*100</f>
        <v>1.2645069270225435</v>
      </c>
      <c r="D17" s="42">
        <f t="shared" ref="D17:M17" si="5">D16/D18*100</f>
        <v>1.2643856365143553</v>
      </c>
      <c r="E17" s="42">
        <f t="shared" si="5"/>
        <v>1.2634651029778823</v>
      </c>
      <c r="F17" s="42">
        <f t="shared" si="5"/>
        <v>1.2637801556925039</v>
      </c>
      <c r="G17" s="42">
        <f>G16/G18*100</f>
        <v>1.2636416381260585</v>
      </c>
      <c r="H17" s="42">
        <f t="shared" si="5"/>
        <v>1.2628468185931945</v>
      </c>
      <c r="I17" s="42">
        <f t="shared" si="5"/>
        <v>1.2628448768698222</v>
      </c>
      <c r="J17" s="42">
        <f t="shared" si="5"/>
        <v>1.2612365065951023</v>
      </c>
      <c r="K17" s="42">
        <f t="shared" si="5"/>
        <v>1.2603715397606285</v>
      </c>
      <c r="L17" s="42">
        <f t="shared" si="5"/>
        <v>1.2594109953600068</v>
      </c>
      <c r="M17" s="42">
        <f t="shared" si="5"/>
        <v>1.259155741284655</v>
      </c>
      <c r="N17" s="5">
        <f>N16/N18*100</f>
        <v>1.2590184977193024</v>
      </c>
      <c r="O17" s="5"/>
      <c r="P17" s="26"/>
    </row>
    <row r="18" spans="1:16" ht="15" thickBot="1" x14ac:dyDescent="0.4">
      <c r="A18" s="37" t="s">
        <v>15</v>
      </c>
      <c r="B18" s="37">
        <v>5426674</v>
      </c>
      <c r="C18" s="37">
        <v>5429389</v>
      </c>
      <c r="D18" s="37">
        <v>5430938</v>
      </c>
      <c r="E18" s="37">
        <v>5432283</v>
      </c>
      <c r="F18" s="37">
        <v>5434173</v>
      </c>
      <c r="G18" s="37">
        <v>5436114</v>
      </c>
      <c r="H18" s="37">
        <v>5438506</v>
      </c>
      <c r="I18" s="37">
        <v>5441761</v>
      </c>
      <c r="J18" s="37">
        <v>5444419</v>
      </c>
      <c r="K18" s="37">
        <v>5447600</v>
      </c>
      <c r="L18" s="37">
        <v>5450008</v>
      </c>
      <c r="M18" s="37">
        <v>5451907</v>
      </c>
      <c r="N18" s="37">
        <v>5453375</v>
      </c>
      <c r="O18" s="37">
        <f t="shared" si="0"/>
        <v>26701</v>
      </c>
      <c r="P18" s="23">
        <f>O18/B18</f>
        <v>4.920325046243795E-3</v>
      </c>
    </row>
    <row r="20" spans="1:16" ht="30" customHeight="1" thickBot="1" x14ac:dyDescent="0.4">
      <c r="A20" s="37" t="s">
        <v>48</v>
      </c>
      <c r="B20" s="30">
        <v>41274</v>
      </c>
      <c r="C20" s="31" t="s">
        <v>32</v>
      </c>
      <c r="D20" s="31" t="s">
        <v>33</v>
      </c>
      <c r="E20" s="31" t="s">
        <v>34</v>
      </c>
      <c r="F20" s="31" t="s">
        <v>35</v>
      </c>
      <c r="G20" s="31" t="s">
        <v>36</v>
      </c>
      <c r="H20" s="31" t="s">
        <v>37</v>
      </c>
      <c r="I20" s="31" t="s">
        <v>38</v>
      </c>
      <c r="J20" s="31" t="s">
        <v>39</v>
      </c>
      <c r="K20" s="31" t="s">
        <v>40</v>
      </c>
      <c r="L20" s="31" t="s">
        <v>41</v>
      </c>
      <c r="M20" s="31" t="s">
        <v>42</v>
      </c>
      <c r="N20" s="31" t="s">
        <v>43</v>
      </c>
      <c r="O20" s="32" t="s">
        <v>60</v>
      </c>
      <c r="P20" s="32" t="s">
        <v>45</v>
      </c>
    </row>
    <row r="21" spans="1:16" x14ac:dyDescent="0.25">
      <c r="A21" s="33" t="s">
        <v>49</v>
      </c>
      <c r="B21" s="38">
        <v>12625</v>
      </c>
      <c r="C21" s="33">
        <v>12632</v>
      </c>
      <c r="D21" s="33">
        <v>12631</v>
      </c>
      <c r="E21" s="38">
        <v>12610</v>
      </c>
      <c r="F21" s="38">
        <v>12623</v>
      </c>
      <c r="G21" s="38">
        <v>12650</v>
      </c>
      <c r="H21" s="38">
        <v>12648</v>
      </c>
      <c r="I21" s="38">
        <v>12659</v>
      </c>
      <c r="J21" s="38">
        <v>12637</v>
      </c>
      <c r="K21" s="38">
        <v>12585</v>
      </c>
      <c r="L21" s="38">
        <v>12601</v>
      </c>
      <c r="M21" s="38">
        <v>12608</v>
      </c>
      <c r="N21" s="38">
        <v>12642</v>
      </c>
      <c r="O21" s="8">
        <f>N21-B21</f>
        <v>17</v>
      </c>
      <c r="P21" s="22">
        <f>O21/B21</f>
        <v>1.3465346534653464E-3</v>
      </c>
    </row>
    <row r="22" spans="1:16" x14ac:dyDescent="0.25">
      <c r="A22" s="34" t="s">
        <v>50</v>
      </c>
      <c r="B22" s="34">
        <v>19680</v>
      </c>
      <c r="C22" s="34">
        <v>19657</v>
      </c>
      <c r="D22" s="34">
        <v>19637</v>
      </c>
      <c r="E22" s="34">
        <v>19604</v>
      </c>
      <c r="F22" s="34">
        <v>19612</v>
      </c>
      <c r="G22" s="34">
        <v>19649</v>
      </c>
      <c r="H22" s="34">
        <v>19695</v>
      </c>
      <c r="I22" s="34">
        <v>19706</v>
      </c>
      <c r="J22" s="34">
        <v>19636</v>
      </c>
      <c r="K22" s="34">
        <v>19623</v>
      </c>
      <c r="L22" s="34">
        <v>19601</v>
      </c>
      <c r="M22" s="34">
        <v>19620</v>
      </c>
      <c r="N22" s="34">
        <v>19634</v>
      </c>
      <c r="O22" s="35">
        <f>N22-B22</f>
        <v>-46</v>
      </c>
      <c r="P22" s="36">
        <f>O22/B22</f>
        <v>-2.3373983739837399E-3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3</vt:i4>
      </vt:variant>
    </vt:vector>
  </HeadingPairs>
  <TitlesOfParts>
    <vt:vector size="18" baseType="lpstr">
      <vt:lpstr>Asukasluku kk 2021</vt:lpstr>
      <vt:lpstr>Asukasluku kk 2020</vt:lpstr>
      <vt:lpstr>Asukasluku kk 2019</vt:lpstr>
      <vt:lpstr>Asukasluku kk 2018</vt:lpstr>
      <vt:lpstr>Asukasluku kk 2017</vt:lpstr>
      <vt:lpstr>Asukasluku kk 2016</vt:lpstr>
      <vt:lpstr>Asukasluku kk 2015</vt:lpstr>
      <vt:lpstr>Asukasluku kk 2014</vt:lpstr>
      <vt:lpstr>Asukasluku kk 2013</vt:lpstr>
      <vt:lpstr>Asukasluku kk 2012</vt:lpstr>
      <vt:lpstr>Asukasluku kk 2011</vt:lpstr>
      <vt:lpstr>Asukasluku kk 2010</vt:lpstr>
      <vt:lpstr>Asukasluku kk 2009</vt:lpstr>
      <vt:lpstr>Asukasluku kk 2008</vt:lpstr>
      <vt:lpstr>Asukasluku kk 2007</vt:lpstr>
      <vt:lpstr>'Asukasluku kk 2017'!Tulostusalue</vt:lpstr>
      <vt:lpstr>'Asukasluku kk 2018'!Tulostusalue</vt:lpstr>
      <vt:lpstr>'Asukasluku kk 2019'!Tulostusalue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Minna Kauppinen</cp:lastModifiedBy>
  <cp:lastPrinted>2020-03-25T14:37:43Z</cp:lastPrinted>
  <dcterms:created xsi:type="dcterms:W3CDTF">1996-12-11T15:25:46Z</dcterms:created>
  <dcterms:modified xsi:type="dcterms:W3CDTF">2021-11-24T11:46:57Z</dcterms:modified>
</cp:coreProperties>
</file>